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Users\cment\Desktop\Kelisson\MAIO_2018\FORA DE MANAUS\MATO GROSSO DO SUL\Proposta\LICITAÇÃO RDC 05 MS\"/>
    </mc:Choice>
  </mc:AlternateContent>
  <xr:revisionPtr revIDLastSave="0" documentId="10_ncr:8100000_{54CC56C4-973F-47D4-9F36-48AECFC503CF}" xr6:coauthVersionLast="32" xr6:coauthVersionMax="32" xr10:uidLastSave="{00000000-0000-0000-0000-000000000000}"/>
  <bookViews>
    <workbookView xWindow="0" yWindow="0" windowWidth="23040" windowHeight="9072" xr2:uid="{00000000-000D-0000-FFFF-FFFF00000000}"/>
  </bookViews>
  <sheets>
    <sheet name="Composição" sheetId="1" r:id="rId1"/>
  </sheets>
  <externalReferences>
    <externalReference r:id="rId2"/>
    <externalReference r:id="rId3"/>
  </externalReferences>
  <definedNames>
    <definedName name="______esc15" localSheetId="0">#REF!</definedName>
    <definedName name="______esc15">#REF!</definedName>
    <definedName name="______esc4" localSheetId="0">#REF!</definedName>
    <definedName name="______esc4">#REF!</definedName>
    <definedName name="______esc6" localSheetId="0">#REF!</definedName>
    <definedName name="______esc6">#REF!</definedName>
    <definedName name="_____esc15" localSheetId="0">#REF!</definedName>
    <definedName name="_____esc15">#REF!</definedName>
    <definedName name="_____esc4" localSheetId="0">#REF!</definedName>
    <definedName name="_____esc4">#REF!</definedName>
    <definedName name="_____esc6" localSheetId="0">#REF!</definedName>
    <definedName name="_____esc6">#REF!</definedName>
    <definedName name="____esc15" localSheetId="0">#REF!</definedName>
    <definedName name="____esc15">#REF!</definedName>
    <definedName name="____esc4" localSheetId="0">#REF!</definedName>
    <definedName name="____esc4">#REF!</definedName>
    <definedName name="____esc6" localSheetId="0">#REF!</definedName>
    <definedName name="____esc6">#REF!</definedName>
    <definedName name="___esc15" localSheetId="0">#REF!</definedName>
    <definedName name="___esc15">#REF!</definedName>
    <definedName name="___esc4" localSheetId="0">#REF!</definedName>
    <definedName name="___esc4">#REF!</definedName>
    <definedName name="___esc6" localSheetId="0">#REF!</definedName>
    <definedName name="___esc6">#REF!</definedName>
    <definedName name="__esc15" localSheetId="0">#REF!</definedName>
    <definedName name="__esc15">#REF!</definedName>
    <definedName name="__esc4" localSheetId="0">#REF!</definedName>
    <definedName name="__esc4">#REF!</definedName>
    <definedName name="__esc6" localSheetId="0">#REF!</definedName>
    <definedName name="__esc6">#REF!</definedName>
    <definedName name="_ABC1" localSheetId="0">#REF!</definedName>
    <definedName name="_ABC1">#REF!</definedName>
    <definedName name="_BSADJ" localSheetId="0">#REF!</definedName>
    <definedName name="_BSADJ">#REF!</definedName>
    <definedName name="_BSTGT" localSheetId="0">#REF!</definedName>
    <definedName name="_BSTGT">#REF!</definedName>
    <definedName name="_esc15" localSheetId="0">#REF!</definedName>
    <definedName name="_esc15">#REF!</definedName>
    <definedName name="_esc4" localSheetId="0">#REF!</definedName>
    <definedName name="_esc4">#REF!</definedName>
    <definedName name="_esc6" localSheetId="0">#REF!</definedName>
    <definedName name="_esc6">#REF!</definedName>
    <definedName name="_xlnm._FilterDatabase" localSheetId="0" hidden="1">Composição!$A$6:$G$616</definedName>
    <definedName name="_PF1" localSheetId="0">#REF!</definedName>
    <definedName name="_PF1">#REF!</definedName>
    <definedName name="ABC" localSheetId="0">#REF!</definedName>
    <definedName name="ABC">#REF!</definedName>
    <definedName name="_xlnm.Print_Area" localSheetId="0">Composição!$A$1:$G$618</definedName>
    <definedName name="Asf" localSheetId="0">#REF!</definedName>
    <definedName name="Asf">#REF!</definedName>
    <definedName name="Assentamento" localSheetId="0">#REF!</definedName>
    <definedName name="Assentamento">#REF!</definedName>
    <definedName name="_xlnm.Database" localSheetId="0">#REF!</definedName>
    <definedName name="_xlnm.Database">#REF!</definedName>
    <definedName name="BuiltIn_Print_Area" localSheetId="0">#REF!</definedName>
    <definedName name="BuiltIn_Print_Area">#REF!</definedName>
    <definedName name="BuiltIn_Print_Titles">NA()</definedName>
    <definedName name="Cim" localSheetId="0">#REF!</definedName>
    <definedName name="Cim">#REF!</definedName>
    <definedName name="CUSTO1" localSheetId="0">#REF!</definedName>
    <definedName name="CUSTO1">#REF!</definedName>
    <definedName name="dd" localSheetId="0">#REF!</definedName>
    <definedName name="dd">#REF!</definedName>
    <definedName name="eeeeeeeee" localSheetId="0">#REF!</definedName>
    <definedName name="eeeeeeeee">#REF!</definedName>
    <definedName name="Excel_BuiltIn_Print_Area_1_1" localSheetId="0">#REF!</definedName>
    <definedName name="Excel_BuiltIn_Print_Area_1_1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FoFo" localSheetId="0">#REF!</definedName>
    <definedName name="FoFo">#REF!</definedName>
    <definedName name="_xlnm.Recorder" localSheetId="0">#REF!</definedName>
    <definedName name="_xlnm.Recorder">#REF!</definedName>
    <definedName name="INSUMOS" localSheetId="0">[1]INSUMOS!#REF!</definedName>
    <definedName name="INSUMOS">[1]INSUMOS!#REF!</definedName>
    <definedName name="MBV" localSheetId="0">#REF!</definedName>
    <definedName name="MBV">#REF!</definedName>
    <definedName name="Par" localSheetId="0">#REF!</definedName>
    <definedName name="Par">#REF!</definedName>
    <definedName name="PLANILHA" localSheetId="0">#REF!</definedName>
    <definedName name="PLANILHA">#REF!</definedName>
    <definedName name="PLANILHACODEF" localSheetId="0">#REF!</definedName>
    <definedName name="PLANILHACODEF">#REF!</definedName>
    <definedName name="PLANILHACODEF1" localSheetId="0">#REF!</definedName>
    <definedName name="PLANILHACODEF1">#REF!</definedName>
    <definedName name="Print_Area_MI" localSheetId="0">#REF!</definedName>
    <definedName name="Print_Area_MI">#REF!</definedName>
    <definedName name="PVC" localSheetId="0">#REF!</definedName>
    <definedName name="PVC">#REF!</definedName>
    <definedName name="QUANT" localSheetId="0">#REF!</definedName>
    <definedName name="QUANT">#REF!</definedName>
    <definedName name="Ricardo" localSheetId="0">#REF!</definedName>
    <definedName name="Ricardo">#REF!</definedName>
    <definedName name="tabela" localSheetId="0">#REF!</definedName>
    <definedName name="tabela">#REF!</definedName>
    <definedName name="_xlnm.Print_Titles" localSheetId="0">Composição!$1:$9</definedName>
    <definedName name="VTE" localSheetId="0">#REF!</definedName>
    <definedName name="VTE">#REF!</definedName>
    <definedName name="wert" localSheetId="0">#REF!</definedName>
    <definedName name="wert">#REF!</definedName>
    <definedName name="www" localSheetId="0">#REF!</definedName>
    <definedName name="www">#REF!</definedName>
    <definedName name="wwwwwww" localSheetId="0">#REF!</definedName>
    <definedName name="wwwwwww">#REF!</definedName>
    <definedName name="wwwwwwwwwwwwwww" localSheetId="0">#REF!</definedName>
    <definedName name="wwwwwwwwwwwwwww">#REF!</definedName>
    <definedName name="wwwwwwwwwwwwwwww" localSheetId="0">#REF!</definedName>
    <definedName name="wwwwwwwwwwwwwwww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7" i="1" l="1"/>
  <c r="C278" i="1" l="1"/>
  <c r="C277" i="1"/>
  <c r="E277" i="1"/>
  <c r="G280" i="1"/>
  <c r="G281" i="1" s="1"/>
  <c r="C285" i="1"/>
  <c r="E285" i="1"/>
  <c r="G289" i="1"/>
  <c r="C268" i="1"/>
  <c r="E610" i="1"/>
  <c r="C609" i="1"/>
  <c r="E599" i="1"/>
  <c r="C598" i="1"/>
  <c r="E588" i="1"/>
  <c r="E578" i="1"/>
  <c r="C577" i="1"/>
  <c r="E568" i="1"/>
  <c r="C567" i="1"/>
  <c r="G555" i="1"/>
  <c r="G556" i="1"/>
  <c r="G557" i="1"/>
  <c r="G558" i="1"/>
  <c r="G559" i="1"/>
  <c r="G560" i="1"/>
  <c r="G561" i="1"/>
  <c r="G562" i="1"/>
  <c r="E550" i="1"/>
  <c r="C549" i="1"/>
  <c r="E540" i="1"/>
  <c r="C539" i="1"/>
  <c r="E527" i="1"/>
  <c r="C526" i="1"/>
  <c r="E516" i="1"/>
  <c r="C515" i="1"/>
  <c r="E505" i="1"/>
  <c r="C504" i="1"/>
  <c r="G613" i="1"/>
  <c r="G612" i="1"/>
  <c r="G604" i="1"/>
  <c r="G603" i="1"/>
  <c r="G602" i="1"/>
  <c r="G601" i="1"/>
  <c r="G593" i="1"/>
  <c r="G592" i="1"/>
  <c r="G591" i="1"/>
  <c r="G590" i="1"/>
  <c r="G582" i="1"/>
  <c r="G581" i="1"/>
  <c r="G580" i="1"/>
  <c r="G572" i="1"/>
  <c r="G571" i="1"/>
  <c r="G570" i="1"/>
  <c r="G554" i="1"/>
  <c r="G553" i="1"/>
  <c r="G552" i="1"/>
  <c r="G544" i="1"/>
  <c r="G543" i="1"/>
  <c r="G542" i="1"/>
  <c r="G534" i="1"/>
  <c r="G533" i="1"/>
  <c r="G532" i="1"/>
  <c r="G531" i="1"/>
  <c r="G530" i="1"/>
  <c r="G529" i="1"/>
  <c r="G521" i="1"/>
  <c r="G520" i="1"/>
  <c r="G519" i="1"/>
  <c r="G518" i="1"/>
  <c r="E494" i="1"/>
  <c r="C493" i="1"/>
  <c r="E483" i="1"/>
  <c r="C482" i="1"/>
  <c r="E472" i="1"/>
  <c r="C471" i="1"/>
  <c r="E461" i="1"/>
  <c r="C460" i="1"/>
  <c r="E450" i="1"/>
  <c r="C449" i="1"/>
  <c r="E441" i="1"/>
  <c r="C440" i="1"/>
  <c r="E432" i="1"/>
  <c r="C431" i="1"/>
  <c r="E421" i="1"/>
  <c r="C420" i="1"/>
  <c r="E410" i="1"/>
  <c r="C409" i="1"/>
  <c r="C398" i="1"/>
  <c r="E399" i="1"/>
  <c r="E387" i="1"/>
  <c r="C387" i="1"/>
  <c r="G282" i="1" l="1"/>
  <c r="G283" i="1" s="1"/>
  <c r="G545" i="1"/>
  <c r="G573" i="1"/>
  <c r="G605" i="1"/>
  <c r="G522" i="1"/>
  <c r="G594" i="1"/>
  <c r="G614" i="1"/>
  <c r="G535" i="1"/>
  <c r="G583" i="1"/>
  <c r="G563" i="1"/>
  <c r="C376" i="1"/>
  <c r="C365" i="1"/>
  <c r="G510" i="1"/>
  <c r="G509" i="1"/>
  <c r="G508" i="1"/>
  <c r="G507" i="1"/>
  <c r="G499" i="1"/>
  <c r="G498" i="1"/>
  <c r="G497" i="1"/>
  <c r="G496" i="1"/>
  <c r="G488" i="1"/>
  <c r="G487" i="1"/>
  <c r="G486" i="1"/>
  <c r="G485" i="1"/>
  <c r="G477" i="1"/>
  <c r="G476" i="1"/>
  <c r="G475" i="1"/>
  <c r="G474" i="1"/>
  <c r="G466" i="1"/>
  <c r="G465" i="1"/>
  <c r="G464" i="1"/>
  <c r="G463" i="1"/>
  <c r="G455" i="1"/>
  <c r="G454" i="1"/>
  <c r="G453" i="1"/>
  <c r="G452" i="1"/>
  <c r="G444" i="1"/>
  <c r="G443" i="1"/>
  <c r="G435" i="1"/>
  <c r="G434" i="1"/>
  <c r="G426" i="1"/>
  <c r="G425" i="1"/>
  <c r="G424" i="1"/>
  <c r="G423" i="1"/>
  <c r="G415" i="1"/>
  <c r="G414" i="1"/>
  <c r="G413" i="1"/>
  <c r="G412" i="1"/>
  <c r="G404" i="1"/>
  <c r="G403" i="1"/>
  <c r="G402" i="1"/>
  <c r="G401" i="1"/>
  <c r="G393" i="1"/>
  <c r="G392" i="1"/>
  <c r="G391" i="1"/>
  <c r="G390" i="1"/>
  <c r="G382" i="1"/>
  <c r="G381" i="1"/>
  <c r="G380" i="1"/>
  <c r="G379" i="1"/>
  <c r="G371" i="1"/>
  <c r="G370" i="1"/>
  <c r="G369" i="1"/>
  <c r="G368" i="1"/>
  <c r="E354" i="1"/>
  <c r="C354" i="1"/>
  <c r="G346" i="1"/>
  <c r="G347" i="1"/>
  <c r="G348" i="1"/>
  <c r="G349" i="1"/>
  <c r="E343" i="1"/>
  <c r="C343" i="1"/>
  <c r="E333" i="1"/>
  <c r="C333" i="1"/>
  <c r="E325" i="1"/>
  <c r="C325" i="1"/>
  <c r="E314" i="1"/>
  <c r="C314" i="1"/>
  <c r="E305" i="1"/>
  <c r="C305" i="1"/>
  <c r="E294" i="1"/>
  <c r="C294" i="1"/>
  <c r="G360" i="1"/>
  <c r="G359" i="1"/>
  <c r="G358" i="1"/>
  <c r="G357" i="1"/>
  <c r="G338" i="1"/>
  <c r="G337" i="1"/>
  <c r="G336" i="1"/>
  <c r="G328" i="1"/>
  <c r="G320" i="1"/>
  <c r="G319" i="1"/>
  <c r="G318" i="1"/>
  <c r="G317" i="1"/>
  <c r="G309" i="1"/>
  <c r="G308" i="1"/>
  <c r="G300" i="1"/>
  <c r="G299" i="1"/>
  <c r="G298" i="1"/>
  <c r="G297" i="1"/>
  <c r="G288" i="1"/>
  <c r="G272" i="1"/>
  <c r="G271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45" i="1"/>
  <c r="G232" i="1"/>
  <c r="G233" i="1"/>
  <c r="G234" i="1"/>
  <c r="G235" i="1"/>
  <c r="G237" i="1"/>
  <c r="G236" i="1"/>
  <c r="G231" i="1"/>
  <c r="G223" i="1"/>
  <c r="G222" i="1"/>
  <c r="G221" i="1"/>
  <c r="G220" i="1"/>
  <c r="G219" i="1"/>
  <c r="G211" i="1"/>
  <c r="G210" i="1"/>
  <c r="G209" i="1"/>
  <c r="G208" i="1"/>
  <c r="G207" i="1"/>
  <c r="G199" i="1"/>
  <c r="G198" i="1"/>
  <c r="G197" i="1"/>
  <c r="G196" i="1"/>
  <c r="G195" i="1"/>
  <c r="G186" i="1"/>
  <c r="G185" i="1"/>
  <c r="G184" i="1"/>
  <c r="G176" i="1"/>
  <c r="G175" i="1"/>
  <c r="G167" i="1"/>
  <c r="G166" i="1"/>
  <c r="G158" i="1"/>
  <c r="G157" i="1"/>
  <c r="G149" i="1"/>
  <c r="G148" i="1"/>
  <c r="G147" i="1"/>
  <c r="G139" i="1"/>
  <c r="G138" i="1"/>
  <c r="G137" i="1"/>
  <c r="G129" i="1"/>
  <c r="G128" i="1"/>
  <c r="G127" i="1"/>
  <c r="G126" i="1"/>
  <c r="G125" i="1"/>
  <c r="G124" i="1"/>
  <c r="G123" i="1"/>
  <c r="G115" i="1"/>
  <c r="G114" i="1"/>
  <c r="G113" i="1"/>
  <c r="G112" i="1"/>
  <c r="G104" i="1"/>
  <c r="G103" i="1"/>
  <c r="G102" i="1"/>
  <c r="G101" i="1"/>
  <c r="G93" i="1"/>
  <c r="G92" i="1"/>
  <c r="G91" i="1"/>
  <c r="G90" i="1"/>
  <c r="G82" i="1"/>
  <c r="G81" i="1"/>
  <c r="G80" i="1"/>
  <c r="G72" i="1"/>
  <c r="G73" i="1" s="1"/>
  <c r="G64" i="1"/>
  <c r="G65" i="1" s="1"/>
  <c r="G56" i="1"/>
  <c r="G57" i="1" s="1"/>
  <c r="G48" i="1"/>
  <c r="G49" i="1" s="1"/>
  <c r="G40" i="1"/>
  <c r="G41" i="1" s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1" i="1"/>
  <c r="G10" i="1"/>
  <c r="G606" i="1" l="1"/>
  <c r="G607" i="1" s="1"/>
  <c r="G564" i="1"/>
  <c r="G565" i="1" s="1"/>
  <c r="G546" i="1"/>
  <c r="G547" i="1" s="1"/>
  <c r="G66" i="1"/>
  <c r="G67" i="1" s="1"/>
  <c r="G584" i="1"/>
  <c r="G585" i="1" s="1"/>
  <c r="G595" i="1"/>
  <c r="G596" i="1" s="1"/>
  <c r="G536" i="1"/>
  <c r="G537" i="1" s="1"/>
  <c r="G523" i="1"/>
  <c r="G524" i="1" s="1"/>
  <c r="G574" i="1"/>
  <c r="G575" i="1" s="1"/>
  <c r="G615" i="1"/>
  <c r="G616" i="1" s="1"/>
  <c r="G394" i="1"/>
  <c r="G478" i="1"/>
  <c r="G372" i="1"/>
  <c r="G416" i="1"/>
  <c r="G436" i="1"/>
  <c r="G456" i="1"/>
  <c r="G500" i="1"/>
  <c r="G383" i="1"/>
  <c r="G427" i="1"/>
  <c r="G467" i="1"/>
  <c r="G511" i="1"/>
  <c r="G405" i="1"/>
  <c r="G445" i="1"/>
  <c r="G489" i="1"/>
  <c r="G321" i="1"/>
  <c r="G361" i="1"/>
  <c r="G350" i="1"/>
  <c r="G301" i="1"/>
  <c r="G339" i="1"/>
  <c r="G187" i="1"/>
  <c r="G290" i="1"/>
  <c r="G310" i="1"/>
  <c r="G329" i="1"/>
  <c r="G273" i="1"/>
  <c r="G177" i="1"/>
  <c r="G264" i="1"/>
  <c r="G105" i="1"/>
  <c r="G150" i="1"/>
  <c r="G83" i="1"/>
  <c r="G168" i="1"/>
  <c r="G200" i="1"/>
  <c r="G33" i="1"/>
  <c r="G116" i="1"/>
  <c r="G12" i="1"/>
  <c r="G94" i="1"/>
  <c r="G140" i="1"/>
  <c r="G159" i="1"/>
  <c r="G238" i="1"/>
  <c r="G224" i="1"/>
  <c r="G212" i="1"/>
  <c r="G42" i="1"/>
  <c r="G43" i="1" s="1"/>
  <c r="G50" i="1"/>
  <c r="G51" i="1" s="1"/>
  <c r="G74" i="1"/>
  <c r="G75" i="1" s="1"/>
  <c r="G58" i="1"/>
  <c r="G59" i="1" s="1"/>
  <c r="G130" i="1"/>
  <c r="G428" i="1" l="1"/>
  <c r="G429" i="1" s="1"/>
  <c r="G160" i="1"/>
  <c r="G161" i="1" s="1"/>
  <c r="G117" i="1"/>
  <c r="G118" i="1" s="1"/>
  <c r="G84" i="1"/>
  <c r="G85" i="1" s="1"/>
  <c r="G178" i="1"/>
  <c r="G179" i="1" s="1"/>
  <c r="G291" i="1"/>
  <c r="G292" i="1" s="1"/>
  <c r="G351" i="1"/>
  <c r="G352" i="1" s="1"/>
  <c r="G141" i="1"/>
  <c r="G142" i="1" s="1"/>
  <c r="G151" i="1"/>
  <c r="G152" i="1" s="1"/>
  <c r="G188" i="1"/>
  <c r="G189" i="1" s="1"/>
  <c r="G362" i="1"/>
  <c r="G363" i="1" s="1"/>
  <c r="G437" i="1"/>
  <c r="G438" i="1" s="1"/>
  <c r="G406" i="1"/>
  <c r="G407" i="1" s="1"/>
  <c r="G384" i="1"/>
  <c r="G385" i="1" s="1"/>
  <c r="G417" i="1"/>
  <c r="G418" i="1" s="1"/>
  <c r="G95" i="1"/>
  <c r="G96" i="1" s="1"/>
  <c r="G106" i="1"/>
  <c r="G107" i="1" s="1"/>
  <c r="G330" i="1"/>
  <c r="G331" i="1" s="1"/>
  <c r="G340" i="1"/>
  <c r="G341" i="1" s="1"/>
  <c r="G322" i="1"/>
  <c r="G323" i="1" s="1"/>
  <c r="G446" i="1"/>
  <c r="G447" i="1" s="1"/>
  <c r="G512" i="1"/>
  <c r="G513" i="1" s="1"/>
  <c r="G501" i="1"/>
  <c r="G502" i="1" s="1"/>
  <c r="G373" i="1"/>
  <c r="G374" i="1" s="1"/>
  <c r="G169" i="1"/>
  <c r="G170" i="1" s="1"/>
  <c r="G311" i="1"/>
  <c r="G312" i="1" s="1"/>
  <c r="G302" i="1"/>
  <c r="G303" i="1" s="1"/>
  <c r="G395" i="1"/>
  <c r="G396" i="1" s="1"/>
  <c r="G490" i="1"/>
  <c r="G491" i="1" s="1"/>
  <c r="G468" i="1"/>
  <c r="G469" i="1" s="1"/>
  <c r="G457" i="1"/>
  <c r="G458" i="1" s="1"/>
  <c r="G479" i="1"/>
  <c r="G480" i="1" s="1"/>
  <c r="G213" i="1"/>
  <c r="G214" i="1" s="1"/>
  <c r="G34" i="1"/>
  <c r="G35" i="1" s="1"/>
  <c r="G274" i="1"/>
  <c r="G275" i="1" s="1"/>
  <c r="G225" i="1"/>
  <c r="G226" i="1" s="1"/>
  <c r="G201" i="1"/>
  <c r="G202" i="1" s="1"/>
  <c r="G239" i="1"/>
  <c r="G240" i="1" s="1"/>
  <c r="G13" i="1"/>
  <c r="G14" i="1" s="1"/>
  <c r="G265" i="1"/>
  <c r="G266" i="1" s="1"/>
  <c r="G131" i="1"/>
  <c r="G132" i="1" s="1"/>
</calcChain>
</file>

<file path=xl/sharedStrings.xml><?xml version="1.0" encoding="utf-8"?>
<sst xmlns="http://schemas.openxmlformats.org/spreadsheetml/2006/main" count="1875" uniqueCount="532">
  <si>
    <t xml:space="preserve">Serviço: </t>
  </si>
  <si>
    <t>Mobilização e desmobilização de materiais e equipamentos para instalação de canteiro de obras</t>
  </si>
  <si>
    <t>Item:</t>
  </si>
  <si>
    <t>02.01.01</t>
  </si>
  <si>
    <t>UNIDADE</t>
  </si>
  <si>
    <t>UN</t>
  </si>
  <si>
    <t xml:space="preserve">Referência: </t>
  </si>
  <si>
    <t>Composição Sinapi 72871</t>
  </si>
  <si>
    <t>02.03.01</t>
  </si>
  <si>
    <t>BDI</t>
  </si>
  <si>
    <t>Código</t>
  </si>
  <si>
    <t>Descrição</t>
  </si>
  <si>
    <t>Unid.</t>
  </si>
  <si>
    <t>Coef.</t>
  </si>
  <si>
    <t>Preço unit. (R$)</t>
  </si>
  <si>
    <t>Subtotal (R$)</t>
  </si>
  <si>
    <t>C</t>
  </si>
  <si>
    <t>5824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</si>
  <si>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</si>
  <si>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CHP</t>
  </si>
  <si>
    <t>1,0000000</t>
  </si>
  <si>
    <t>137,62</t>
  </si>
  <si>
    <t>88316</t>
  </si>
  <si>
    <t>SERVENTE COM ENCARGOS COMPLEMENTARES</t>
  </si>
  <si>
    <t>H</t>
  </si>
  <si>
    <t>6,0000000</t>
  </si>
  <si>
    <t>14,37</t>
  </si>
  <si>
    <t xml:space="preserve">Total  Parcial </t>
  </si>
  <si>
    <t>BDI sem desonaração</t>
  </si>
  <si>
    <t>Total Geral (R$):</t>
  </si>
  <si>
    <t>Ligação provisória de água e esgoto instalação de canteiro de obras</t>
  </si>
  <si>
    <t>02.01.04</t>
  </si>
  <si>
    <t>Composição TCPO 2000 - 02510.001 / pág. 23</t>
  </si>
  <si>
    <t xml:space="preserve">TABUA MADEIRA 2A QUALIDADE 2,5 X 30,0CM (1 X 12") NAO APARELHADA </t>
  </si>
  <si>
    <t>M</t>
  </si>
  <si>
    <t>PECA DE MADEIRA NATIVA / REGIONAL 7,5 X 7,5CM (3X3) NAO APARELHADA (P/FORMA) 25,0000 4,52 113,00</t>
  </si>
  <si>
    <t xml:space="preserve">TIJOLO CERAMICO MACICO *5 X 10 X 20* CM </t>
  </si>
  <si>
    <t xml:space="preserve">AREIA MEDIA - POSTO JAZIDA/FORNECEDOR (RETIRADO NA JAZIDA, SEM TRANSPORTE) </t>
  </si>
  <si>
    <t>M3</t>
  </si>
  <si>
    <t>BACIA SANITARIA (VASO) CONVENCIONAL DE LOUCA BRANCA</t>
  </si>
  <si>
    <t>CAIXA DE DESCARGA DE PLASTICO EXTERNA, DE *9* L, PUXADOR FIO DE NYLON, NÃO INCLUSO CANO, BOLSA, ENGATE</t>
  </si>
  <si>
    <t xml:space="preserve">CAIXA D'AGUA EM POLIETILENO 1000 LITROS, COM TAMPA </t>
  </si>
  <si>
    <t xml:space="preserve">TUBO PVC, SOLDAVEL, DN 20 MM, AGUA FRIA (NBR-5648) </t>
  </si>
  <si>
    <t xml:space="preserve">PREGO DE ACO POLIDO COM CABECA 15 X 15 (1 1/4 X 13) </t>
  </si>
  <si>
    <t>KG</t>
  </si>
  <si>
    <t xml:space="preserve">PEDREIRO COM ENCARGOS COMPLEMENTARES </t>
  </si>
  <si>
    <t xml:space="preserve">CARPINTEIRO DE FORMAS COM ENCARGOS COMPLEMENTARES </t>
  </si>
  <si>
    <t xml:space="preserve">SERVENTE COM ENCARGOS COMPLEMENTARES </t>
  </si>
  <si>
    <t xml:space="preserve">ENCANADOR OU BOMBEIRO HIDRÁULICO COM ENCARGOS COMPLEMENTARES </t>
  </si>
  <si>
    <t xml:space="preserve">AUXILIAR DE ENCANADOR OU BOMBEIRO HIDRÁULICO COM ENCARGOS COMPLEMENTARES </t>
  </si>
  <si>
    <t>Locação de container p/escritório 2,3x6,0m, alt. 2,5m, 1 sanitário, p/ escritório, completo, s/divisórias</t>
  </si>
  <si>
    <t>02.02.01</t>
  </si>
  <si>
    <t>MÊS</t>
  </si>
  <si>
    <t>i</t>
  </si>
  <si>
    <t>LOCACAO DE CONTAINER 2,30 X 6,00 M, ALT. 2,50 M, COM 1 SANITARIO, PARA ESCRITORIO,
COMPLETO, SEM DIVISORIAS INTERNAS</t>
  </si>
  <si>
    <t>Elaboração de "AS BUILT"</t>
  </si>
  <si>
    <t>06.01</t>
  </si>
  <si>
    <t>M2</t>
  </si>
  <si>
    <t>Composição ORSE 10832</t>
  </si>
  <si>
    <t>c</t>
  </si>
  <si>
    <t>DESENHISTA COPISTA COM ENCARGOS COMPLEMENTARES</t>
  </si>
  <si>
    <t>Elaboração de Programa de Poteção de Riscos Ambientais - PPRA</t>
  </si>
  <si>
    <t>06.02</t>
  </si>
  <si>
    <t>sinduscon 4.01</t>
  </si>
  <si>
    <t>Elaboração de Programa de Controle Médico de Saúde Ocupacional - PCMSO</t>
  </si>
  <si>
    <t>06.03</t>
  </si>
  <si>
    <t>sinduscon 4.02</t>
  </si>
  <si>
    <t xml:space="preserve"> Elaboração de Programa de Controle Médico de Saúde Ocupacional - PCMSO</t>
  </si>
  <si>
    <t>Elaboração de Programa de Condições e Meio Ambiente de Trabalho - PCMAT</t>
  </si>
  <si>
    <t>06.04</t>
  </si>
  <si>
    <t>sinduscon 4.03</t>
  </si>
  <si>
    <t>Fornecimento e instalação de eletroduto de PVC corrugado ø 4", inclusive acessórios</t>
  </si>
  <si>
    <t>04.02</t>
  </si>
  <si>
    <t>Composição SINAPI 73798/3</t>
  </si>
  <si>
    <t>ELETRODUTO/DUTO PEAD FLEXIVEL PAREDE SIMPLES, CORRUGACAO HELICOIDAL, COR PRETA, SEM ROSCA, DE 4", PARA CABEAMENTO SUBTERRANEO (NBR 15715)</t>
  </si>
  <si>
    <t>88247</t>
  </si>
  <si>
    <t>AUXILIAR DE ELETRICISTA COM ENCARGOS COMPLEMENTARES</t>
  </si>
  <si>
    <t>0,8000000</t>
  </si>
  <si>
    <t>14,90</t>
  </si>
  <si>
    <t>88264</t>
  </si>
  <si>
    <t>ELETRICISTA COM ENCARGOS COMPLEMENTARES</t>
  </si>
  <si>
    <t>18,48</t>
  </si>
  <si>
    <t>Fornecimento e instalação de eletroduto de aço galvanizado, 4", inclusive acessórios</t>
  </si>
  <si>
    <t>04.03</t>
  </si>
  <si>
    <t>Composição SINAPI 95752</t>
  </si>
  <si>
    <t>21130</t>
  </si>
  <si>
    <t>ELETRODUTO EM ACO GALVANIZADO ELETROLITICO, PESADO, DIAMETRO 4", PAREDE DE 2,25 MM</t>
  </si>
  <si>
    <t>1,0500000</t>
  </si>
  <si>
    <t>0,2343000</t>
  </si>
  <si>
    <t>FIXAÇÃO DE TUBOS VERTICAIS DE PPR MAIORES QUE 40 MM E MENORES OU IGUAIS A 75 MM COM ABRAÇADEIRA METÁLICA RÍGIDA TIPO D 1 1/2", FIXADA EM PERFILADO EM ALVENARIA. AF_05/2015</t>
  </si>
  <si>
    <t>2,0000000</t>
  </si>
  <si>
    <t>Fornecimento e instalação de eletroduto de aço galvanizado, 2", inclusive acessóriosacessórios</t>
  </si>
  <si>
    <t>04.04</t>
  </si>
  <si>
    <t>ELETRODUTO EM ACO GALVANIZADO ELETROLITICO, SEMI-PESADO, DIAMETRO 2", PAREDE DE 1,20 MM</t>
  </si>
  <si>
    <t>91173</t>
  </si>
  <si>
    <t>FIXAÇÃO DE TUBOS VERTICAIS DE PPR MENORES OU IGUAIS A 40 MM COM ABRAÇADEIRA METÁLICA RÍGIDA TIPO D 1/2", FIXADA EM PERFILADO EM ALVENARIA. AF_05/2015</t>
  </si>
  <si>
    <t>Fornecimento e instalação de quadro de comando, de sobrepor, 500x400mm, com placa de acrílico e barramento de cobre 100A</t>
  </si>
  <si>
    <t>04.13</t>
  </si>
  <si>
    <t>Composição SINAPI: 84402</t>
  </si>
  <si>
    <t>Insumo ORSE
09496</t>
  </si>
  <si>
    <t>Chapa de acrílico</t>
  </si>
  <si>
    <t>QUADRO DE DISTRIBUICAO COM BARRAMENTO TRIFASICO, DE SOBREPOR, EM CHAPA DE ACO GALVANIZADO, PARA 12 DISJUNTORES DIN, 100 A</t>
  </si>
  <si>
    <t>Fornecimento e instalação de caixa de alvenaria no piso com tampa articulada de ferro fundido, dimensões 60X60X60 cm, conforme projeto</t>
  </si>
  <si>
    <t>04.14</t>
  </si>
  <si>
    <t>ESCAVAÇÃO MANUAL DE VALAS. AF_03/2016</t>
  </si>
  <si>
    <t>REATERRO MANUAL APILOADO COM SOQUETE. AF_10/2017</t>
  </si>
  <si>
    <t>ALVENARIA EM TIJOLO CERAMICO MACICO 5X10X20CM 1/2 VEZ (ESPESSURA 10CM), ASSENTADO COM ARGAMASSA TRACO 1:2:8 (CIMENTO, CAL E AREIA)</t>
  </si>
  <si>
    <t>CHAPISCO APLICADO EM ALVENARIAS E ESTRUTURAS DE CONCRETO INTERNAS, COM
COLHER DE PEDREIRO. ARGAMASSA TRAÇO 1:3 COM PREPARO EM BETONEIRA 400L.
AF_06/2014</t>
  </si>
  <si>
    <t>MASSA ÚNICA, PARA RECEBIMENTO DE PINTURA, EM ARGAMASSA TRAÇO 1:2:8, PREPARO
MECÂNICO COM BETONEIRA 400L, APLICADA MANUALMENTE EM FACES INTERNAS DE
PAREDES, ESPESSURA DE 20MM, COM EXECUÇÃO DE TALISCAS. AF_06/2014</t>
  </si>
  <si>
    <t>LASTRO COM PREPARO DE FUNDO, LARGURA MAIOR OU IGUAL A 1,5 M, COM CAMADA DE
BRITA, LANÇAMENTO MANUAL, EM LOCAL COM NÍVEL ALTO DE INTERFERÊNCIA. AF_06/2016</t>
  </si>
  <si>
    <t>TAMPAO FOFO ARTICULADO P/ REGISTRO, CLASSE A15 CARGA MAXIMA 1,5 T, *400 X 400* MM</t>
  </si>
  <si>
    <t>Fornecimento e instalação de disjuntor tripolar eletromagnético tipo DIN 200A, curva C</t>
  </si>
  <si>
    <t>04.15</t>
  </si>
  <si>
    <t>Composição SINAPI:74130/6</t>
  </si>
  <si>
    <t>ORSE
3752</t>
  </si>
  <si>
    <t>DISJUNTOR TRIPOLAR ELETROMAGNÉTICO, DIN 200A, CURVA C</t>
  </si>
  <si>
    <t>Fornecimento e instalação de disjuntor tripolar eletromagnético tipo DIN 80A, curva C</t>
  </si>
  <si>
    <t>04.16</t>
  </si>
  <si>
    <t>Composição SINAPI:74130/5</t>
  </si>
  <si>
    <t>ORSE
3703</t>
  </si>
  <si>
    <t>DISJUNTOR TRIPOLAR ELETROMAGNÉTICO, DIN 80A, CURVA C</t>
  </si>
  <si>
    <t>Fornecimento e instalação de disjuntor bipolar eletromagnético tipo DIN 50A, curva C</t>
  </si>
  <si>
    <t>04.17</t>
  </si>
  <si>
    <t>Composição SINAPI:74130/3</t>
  </si>
  <si>
    <t>ORSE
03691</t>
  </si>
  <si>
    <t>DISJUNTOR BIPOLAR ELETROMAGNÉTICO, DIN 50A, CURVA C</t>
  </si>
  <si>
    <t>Fornecimento e instalação de disjuntor bipolar eletromagnético tipo DIN 20A, curva C</t>
  </si>
  <si>
    <t>04.18</t>
  </si>
  <si>
    <t>ORSE
03687</t>
  </si>
  <si>
    <t>DISJUNTOR BIPOLAR ELETROMAGNÉTICO, DIN 20A, CURVA C</t>
  </si>
  <si>
    <t>Fornecimento e instalação de disjuntor monopolar eletromagnético tipo DIN 20A, curva C</t>
  </si>
  <si>
    <t>04.19</t>
  </si>
  <si>
    <t>Composição SINAPI:74130/1</t>
  </si>
  <si>
    <t>ORSE
03678</t>
  </si>
  <si>
    <t>DISJUNTOR MONOPOLAR ELETROMAGNÉTICO, DIN 20A, CURVA C</t>
  </si>
  <si>
    <t>Fornecimento e instalação de DPS classe II,monobloco, 240VCA</t>
  </si>
  <si>
    <t>04.20</t>
  </si>
  <si>
    <t>Composição ORSE 09042</t>
  </si>
  <si>
    <t>DISPOSITIVO DPS CLASSE II, 1 POLO, TENSAO MAXIMA DE 385 V, CORRENTE MAXIMA DE *30* KA (TIPO AC)</t>
  </si>
  <si>
    <t>ENGENHEIRO CIVIL DE OBRA JUNIOR COM ENCARGOS COMPLEMENTARES</t>
  </si>
  <si>
    <t>2706</t>
  </si>
  <si>
    <t>ENGENHEIRO CIVIL DE OBRA JUNIOR</t>
  </si>
  <si>
    <t>37372</t>
  </si>
  <si>
    <t>EXAMES - HORISTA (ENCARGOS COMPLEMENTARES) (COLETADO CAIXA)</t>
  </si>
  <si>
    <t>0,37</t>
  </si>
  <si>
    <t>37373</t>
  </si>
  <si>
    <t>SEGURO - HORISTA (ENCARGOS COMPLEMENTARES) (COLETADO CAIXA)</t>
  </si>
  <si>
    <t>0,02</t>
  </si>
  <si>
    <t>88237</t>
  </si>
  <si>
    <t>EPI (ENCARGOS COMPLEMENTARES) - HORISTA</t>
  </si>
  <si>
    <t>0,0500000</t>
  </si>
  <si>
    <t>0,77</t>
  </si>
  <si>
    <t>95402</t>
  </si>
  <si>
    <t>CURSO DE CAPACITAÇÃO PARA ENGENHEIRO CIVIL DE OBRA JÚNIOR (ENCARGOS COMPLEMENTARES) - HORISTA</t>
  </si>
  <si>
    <t>0,95</t>
  </si>
  <si>
    <t>L</t>
  </si>
  <si>
    <t>88310</t>
  </si>
  <si>
    <t>PINTOR COM ENCARGOS COMPLEMENTARES</t>
  </si>
  <si>
    <t>0,0700000</t>
  </si>
  <si>
    <t>0,54</t>
  </si>
  <si>
    <t>88309</t>
  </si>
  <si>
    <t>PEDREIRO COM ENCARGOS COMPLEMENTARES</t>
  </si>
  <si>
    <t>3767</t>
  </si>
  <si>
    <t>LIXA EM FOLHA PARA PAREDE OU MADEIRA, NUMERO 120 (COR VERMELHA)</t>
  </si>
  <si>
    <t>3,0000000</t>
  </si>
  <si>
    <t>88267</t>
  </si>
  <si>
    <t>ENCANADOR OU BOMBEIRO HIDRÁULICO COM ENCARGOS COMPLEMENTARES</t>
  </si>
  <si>
    <t>0,8050000</t>
  </si>
  <si>
    <t>87313</t>
  </si>
  <si>
    <t>ARGAMASSA TRAÇO 1:3 (CIMENTO E AREIA GROSSA) PARA CHAPISCO CONVENCIONAL, PREPARO MECÂNICO COM BETONEIRA 400 L. AF_06/2014</t>
  </si>
  <si>
    <t>0,0070000</t>
  </si>
  <si>
    <t>88248</t>
  </si>
  <si>
    <t>AUXILIAR DE ENCANADOR OU BOMBEIRO HIDRÁULICO COM ENCARGOS COMPLEMENTARES</t>
  </si>
  <si>
    <t>14,41</t>
  </si>
  <si>
    <t>17,87</t>
  </si>
  <si>
    <t>CHI</t>
  </si>
  <si>
    <t>1892</t>
  </si>
  <si>
    <t>LUVA EM PVC RIGIDO ROSCAVEL, DE 1", PARA ELETRODUTO</t>
  </si>
  <si>
    <t>1014</t>
  </si>
  <si>
    <t>CABO DE COBRE, FLEXIVEL, CLASSE 4 OU 5, ISOLACAO EM PVC/A, ANTICHAMA BWF-B, 1 CONDUTOR, 450/750 V, SECAO NOMINAL 2,5 MM2</t>
  </si>
  <si>
    <t>1,1900000</t>
  </si>
  <si>
    <t>21127</t>
  </si>
  <si>
    <t>FITA ISOLANTE ADESIVA ANTICHAMA, USO ATE 750 V, EM ROLO DE 19 MM X 5 M</t>
  </si>
  <si>
    <t>0,0090000</t>
  </si>
  <si>
    <t>982</t>
  </si>
  <si>
    <t>CABO DE COBRE, FLEXIVEL, CLASSE 4 OU 5, ISOLACAO EM PVC/A, ANTICHAMA BWF-B, 1 CONDUTOR, 450/750 V, SECAO NOMINAL 6 MM2</t>
  </si>
  <si>
    <t>0,0520000</t>
  </si>
  <si>
    <t>91946</t>
  </si>
  <si>
    <t>SUPORTE PARAFUSADO COM PLACA DE ENCAIXE 4" X 2" MÉDIO (1,30 M DO PISO) PARA PONTO ELÉTRICO - FORNECIMENTO E INSTALAÇÃO. AF_12/2015</t>
  </si>
  <si>
    <t>4491</t>
  </si>
  <si>
    <t>PECA DE MADEIRA NATIVA / REGIONAL 7,5 X 7,5CM (3X3) NAO APARELHADA (P/FORMA)</t>
  </si>
  <si>
    <t>88262</t>
  </si>
  <si>
    <t>CARPINTEIRO DE FORMAS COM ENCARGOS COMPLEMENTARES</t>
  </si>
  <si>
    <t>91283</t>
  </si>
  <si>
    <t>CORTADORA DE PISO COM MOTOR 4 TEMPOS A GASOLINA, POTÊNCIA DE 13 HP, COM DISCO DE CORTE DIAMANTADO SEGMENTADO PARA CONCRETO, DIÂMETRO DE 350 MM, FURO DE 1" (14 X 1") - CHP DIURNO. AF_08/2015</t>
  </si>
  <si>
    <t>91285</t>
  </si>
  <si>
    <t>CORTADORA DE PISO COM MOTOR 4 TEMPOS A GASOLINA, POTÊNCIA DE 13 HP, COM DISCO DE CORTE DIAMANTADO SEGMENTADO PARA CONCRETO, DIÂMETRO DE 350 MM, FURO DE 1" (14 X 1") - CHI DIURNO. AF_08/2015</t>
  </si>
  <si>
    <t>5,81</t>
  </si>
  <si>
    <t>FIXAÇÃO DE TUBOS VERTICAIS DE PPR DIÂMETROS MENORES OU IGUAIS A 40 MM COM ABRAÇADEIRA METÁLICA RÍGIDA TIPO D 1/2", FIXADA EM PERFILADO EM ALVENARIA. AF_05/2015</t>
  </si>
  <si>
    <t>0,0100000</t>
  </si>
  <si>
    <t>91533</t>
  </si>
  <si>
    <t>COMPACTADOR DE SOLOS DE PERCUSSÃO (SOQUETE) COM MOTOR A GASOLINA 4 TEMPOS, POTÊNCIA 4 CV - CHP DIURNO. AF_08/2015</t>
  </si>
  <si>
    <t>91534</t>
  </si>
  <si>
    <t>COMPACTADOR DE SOLOS DE PERCUSSÃO (SOQUETE) COM MOTOR A GASOLINA 4 TEMPOS, POTÊNCIA 4 CV - CHI DIURNO. AF_08/2015</t>
  </si>
  <si>
    <t>94962</t>
  </si>
  <si>
    <t>CONCRETO MAGRO PARA LASTRO, TRAÇO 1:4,5:4,5 (CIMENTO/ AREIA MÉDIA/ BRITA 1)  - PREPARO MECÂNICO COM BETONEIRA 400 L. AF_07/2016</t>
  </si>
  <si>
    <t>96463</t>
  </si>
  <si>
    <t>ROLO COMPACTADOR DE PNEUS, ESTATICO, PRESSAO VARIAVEL, POTENCIA 110 HP, PESO SEM/COM LASTRO 10,8/27 T, LARGURA DE ROLAGEM 2,30 M - CHP DIURNO. AF_06/2017</t>
  </si>
  <si>
    <t>96464</t>
  </si>
  <si>
    <t>ROLO COMPACTADOR DE PNEUS, ESTATICO, PRESSAO VARIAVEL, POTENCIA 110 HP, PESO SEM/COM LASTRO 10,8/27 T, LARGURA DE ROLAGEM 2,30 M - CHI DIURNO. AF_06/2017</t>
  </si>
  <si>
    <t>0,0440000</t>
  </si>
  <si>
    <t>3379</t>
  </si>
  <si>
    <t>HASTE DE ATERRAMENTO EM ACO COM 3,00 M DE COMPRIMENTO E DN = 5/8", REVESTIDA COM BAIXA CAMADA DE COBRE, SEM CONECTOR</t>
  </si>
  <si>
    <t>0,0640000</t>
  </si>
  <si>
    <t>01.01</t>
  </si>
  <si>
    <t>SINAPI: 90777</t>
  </si>
  <si>
    <t>SINAPI: 91677</t>
  </si>
  <si>
    <t>01.02</t>
  </si>
  <si>
    <t>34783</t>
  </si>
  <si>
    <t>ENGENHEIRO ELETRICISTA</t>
  </si>
  <si>
    <t>95407</t>
  </si>
  <si>
    <t>CURSO DE CAPACITAÇÃO PARA ENGENHEIRO ELETRICISTA (ENCARGOS COMPLEMENTARES) - HORISTA</t>
  </si>
  <si>
    <t>2,54</t>
  </si>
  <si>
    <t>ENGENHEIRO ELETRICISTA COM ENCARGOS COMPLEMENTARES</t>
  </si>
  <si>
    <t>01.03</t>
  </si>
  <si>
    <t>SINAPI: 90780</t>
  </si>
  <si>
    <t>MESTRE DE OBRAS COM ENCARGOS COMPLEMENTARES</t>
  </si>
  <si>
    <t>4069</t>
  </si>
  <si>
    <t>MESTRE DE OBRAS</t>
  </si>
  <si>
    <t>32,23</t>
  </si>
  <si>
    <t>95405</t>
  </si>
  <si>
    <t>CURSO DE CAPACITAÇÃO PARA MESTRE DE OBRAS (ENCARGOS COMPLEMENTARES) - HORISTA</t>
  </si>
  <si>
    <t>0,55</t>
  </si>
  <si>
    <t>02.01.02</t>
  </si>
  <si>
    <t>SINAPI: 74209/1</t>
  </si>
  <si>
    <t>4417</t>
  </si>
  <si>
    <t>SARRAFO DE MADEIRA NAO APARELHADA *2,5 X 7* CM, MACARANDUBA, ANGELIM OU EQUIVALENTE DA REGIAO</t>
  </si>
  <si>
    <t>3,12</t>
  </si>
  <si>
    <t>4,0000000</t>
  </si>
  <si>
    <t>4,52</t>
  </si>
  <si>
    <t>4813</t>
  </si>
  <si>
    <t>PLACA DE OBRA (PARA CONSTRUCAO CIVIL) EM CHAPA GALVANIZADA *N. 22*, DE *2,0 X 1,125* M</t>
  </si>
  <si>
    <t>247,50</t>
  </si>
  <si>
    <t>5075</t>
  </si>
  <si>
    <t>PREGO DE ACO POLIDO COM CABECA 18 X 30 (2 3/4 X 10)</t>
  </si>
  <si>
    <t>0,1100000</t>
  </si>
  <si>
    <t>8,78</t>
  </si>
  <si>
    <t>17,76</t>
  </si>
  <si>
    <t>226,66</t>
  </si>
  <si>
    <t>02.01.03</t>
  </si>
  <si>
    <t>SINAPI: 41598</t>
  </si>
  <si>
    <t>Ligação provisória de luz e força</t>
  </si>
  <si>
    <t>406</t>
  </si>
  <si>
    <t>FITA ACO INOX PARA CINTAR POSTE, L = 19 MM, E = 0,5 MM (ROLO DE 30M)</t>
  </si>
  <si>
    <t>0,1333333</t>
  </si>
  <si>
    <t>53,39</t>
  </si>
  <si>
    <t>420</t>
  </si>
  <si>
    <t>CINTA CIRCULAR EM ACO GALVANIZADO DE 150 MM DE DIAMETRO PARA FIXACAO DE CAIXA MEDICAO, INCLUI PARAFUSOS E PORCAS</t>
  </si>
  <si>
    <t>19,43</t>
  </si>
  <si>
    <t>857</t>
  </si>
  <si>
    <t>CABO DE COBRE NU 16 MM2 MEIO-DURO</t>
  </si>
  <si>
    <t>937</t>
  </si>
  <si>
    <t>FIO DE COBRE, SOLIDO, CLASSE 1, ISOLACAO EM PVC/A, ANTICHAMA BWF-B, 450/750V, SECAO NOMINAL 10 MM2</t>
  </si>
  <si>
    <t>27,0000000</t>
  </si>
  <si>
    <t>4,07</t>
  </si>
  <si>
    <t>1062</t>
  </si>
  <si>
    <t>CAIXA INTERNA DE MEDICAO PARA 1 MEDIDOR TRIFASICO, COM VISOR, EM CHAPA DE ACO 18 USG (PADRAO DA CONCESSIONARIA LOCAL)</t>
  </si>
  <si>
    <t>120,00</t>
  </si>
  <si>
    <t>1096</t>
  </si>
  <si>
    <t>ARMACAO VERTICAL COM HASTE E CONTRA-PINO, EM CHAPA DE ACO GALVANIZADO 3/16", COM 4 ESTRIBOS E 4 ISOLADORES</t>
  </si>
  <si>
    <t>64,48</t>
  </si>
  <si>
    <t>1539</t>
  </si>
  <si>
    <t>CONECTOR METALICO TIPO PARAFUSO FENDIDO (SPLIT BOLT), PARA CABOS ATE 16 MM2</t>
  </si>
  <si>
    <t>8,0000000</t>
  </si>
  <si>
    <t>1,22</t>
  </si>
  <si>
    <t>2392</t>
  </si>
  <si>
    <t>DISJUNTOR TIPO NEMA, TRIPOLAR 10  ATE  50A, TENSAO MAXIMA DE 415 V</t>
  </si>
  <si>
    <t>64,37</t>
  </si>
  <si>
    <t>2685</t>
  </si>
  <si>
    <t>ELETRODUTO DE PVC RIGIDO ROSCAVEL DE 1 ", SEM LUVA</t>
  </si>
  <si>
    <t>4,24</t>
  </si>
  <si>
    <t>2731</t>
  </si>
  <si>
    <t>MADEIRA ROLICA TRATADA, EUCALIPTO OU EQUIVALENTE DA REGIAO, H = 12 M, D = 20 A 24 CM (PARA POSTE)</t>
  </si>
  <si>
    <t>7,9600000</t>
  </si>
  <si>
    <t>65,71</t>
  </si>
  <si>
    <t>29,47</t>
  </si>
  <si>
    <t>4346</t>
  </si>
  <si>
    <t>PARAFUSO DE FERRO POLIDO, SEXTAVADO, COM ROSCA PARCIAL, DIAMETRO 5/8", COMPRIMENTO 6", COM PORCA E ARRUELA DE PRESSAO MEDIA</t>
  </si>
  <si>
    <t>3,14</t>
  </si>
  <si>
    <t>11267</t>
  </si>
  <si>
    <t>ARRUELA REDONDA DE LATAO, DIAMETRO EXTERNO = 34 MM, ESPESSURA = 2,5 MM, DIAMETRO DO FURO = 17 MM</t>
  </si>
  <si>
    <t>5,96</t>
  </si>
  <si>
    <t>12034</t>
  </si>
  <si>
    <t>CURVA 180 GRAUS, DE PVC RIGIDO ROSCAVEL, DE 3/4", PARA ELETRODUTO</t>
  </si>
  <si>
    <t>3,47</t>
  </si>
  <si>
    <t>39176</t>
  </si>
  <si>
    <t>BUCHA EM ALUMINIO, COM ROSCA, DE 1", PARA ELETRODUTO</t>
  </si>
  <si>
    <t>39210</t>
  </si>
  <si>
    <t>ARRUELA EM ALUMINIO, COM ROSCA, DE 1", PARA ELETRODUTO</t>
  </si>
  <si>
    <t>0,40</t>
  </si>
  <si>
    <t>Placa da obra</t>
  </si>
  <si>
    <t>02.04.01</t>
  </si>
  <si>
    <t>SINAPI: 72897</t>
  </si>
  <si>
    <t>5961</t>
  </si>
  <si>
    <t>CAMINHÃO BASCULANTE 6 M3, PESO BRUTO TOTAL 16.000 KG, CARGA ÚTIL MÁXIMA 13.071 KG, DISTÂNCIA ENTRE EIXOS 4,80 M, POTÊNCIA 230 CV INCLUSIVE CAÇAMBA METÁLICA - CHI DIURNO. AF_06/2014</t>
  </si>
  <si>
    <t>0,2500000</t>
  </si>
  <si>
    <t>36,42</t>
  </si>
  <si>
    <t>0,7000000</t>
  </si>
  <si>
    <t>SINAPI: 97628</t>
  </si>
  <si>
    <t>1,1118000</t>
  </si>
  <si>
    <t>11,4882000</t>
  </si>
  <si>
    <t>SINAPI: 90439</t>
  </si>
  <si>
    <t>5795</t>
  </si>
  <si>
    <t>MARTELETE OU ROMPEDOR PNEUMÁTICO MANUAL, 28 KG, COM SILENCIADOR - CHP DIURNO. AF_07/2016</t>
  </si>
  <si>
    <t>0,3670000</t>
  </si>
  <si>
    <t>13,84</t>
  </si>
  <si>
    <t>5952</t>
  </si>
  <si>
    <t>MARTELETE OU ROMPEDOR PNEUMÁTICO MANUAL, 28 KG, COM SILENCIADOR - CHI DIURNO. AF_07/2016</t>
  </si>
  <si>
    <t>12,68</t>
  </si>
  <si>
    <t>0,1830000</t>
  </si>
  <si>
    <t>1,1720000</t>
  </si>
  <si>
    <t>17,83</t>
  </si>
  <si>
    <t>SINAPI: 90443</t>
  </si>
  <si>
    <t>0,4490000</t>
  </si>
  <si>
    <t>SINAPI: 97636</t>
  </si>
  <si>
    <t>5631</t>
  </si>
  <si>
    <t>ESCAVADEIRA HIDRÁULICA SOBRE ESTEIRAS, CAÇAMBA 0,80 M3, PESO OPERACIONAL 17 T, POTENCIA BRUTA 111 HP - CHP DIURNO. AF_06/2014</t>
  </si>
  <si>
    <t>0,0326000</t>
  </si>
  <si>
    <t>144,04</t>
  </si>
  <si>
    <t>5632</t>
  </si>
  <si>
    <t>ESCAVADEIRA HIDRÁULICA SOBRE ESTEIRAS, CAÇAMBA 0,80 M3, PESO OPERACIONAL 17 T, POTENCIA BRUTA 111 HP - CHI DIURNO. AF_06/2014</t>
  </si>
  <si>
    <t>0,0896000</t>
  </si>
  <si>
    <t>57,28</t>
  </si>
  <si>
    <t>0,0524000</t>
  </si>
  <si>
    <t>9,33</t>
  </si>
  <si>
    <t>0,0836000</t>
  </si>
  <si>
    <t>0,63</t>
  </si>
  <si>
    <t>SINAPI: 85184</t>
  </si>
  <si>
    <t>SINAPI: 90105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</si>
  <si>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</si>
  <si>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</si>
  <si>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0,0770000</t>
  </si>
  <si>
    <t>106,47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</si>
  <si>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</si>
  <si>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</si>
  <si>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0,0570000</t>
  </si>
  <si>
    <t>43,29</t>
  </si>
  <si>
    <t>0,1600000</t>
  </si>
  <si>
    <t>SINAPI: 95750</t>
  </si>
  <si>
    <t>21136</t>
  </si>
  <si>
    <t>ELETRODUTO EM ACO GALVANIZADO ELETROLITICO, LEVE, DIAMETRO 1", PAREDE DE 0,90 MM</t>
  </si>
  <si>
    <t>5,42</t>
  </si>
  <si>
    <t>0,1797000</t>
  </si>
  <si>
    <t>1,09</t>
  </si>
  <si>
    <t>SINAPI: 95749</t>
  </si>
  <si>
    <t>21128</t>
  </si>
  <si>
    <t>ELETRODUTO EM ACO GALVANIZADO ELETROLITICO, LEVE, DIAMETRO 3/4", PAREDE DE 0,90 MM</t>
  </si>
  <si>
    <t>4,20</t>
  </si>
  <si>
    <t>0,1615000</t>
  </si>
  <si>
    <t>SINAPI: 92992</t>
  </si>
  <si>
    <t>998</t>
  </si>
  <si>
    <t>CABO DE COBRE, FLEXIVEL, CLASSE 4 OU 5, ISOLACAO EM PVC/A, ANTICHAMA BWF-B, COBERTURA PVC-ST1, ANTICHAMA BWF-B, 1 CONDUTOR, 0,6/1 KV, SECAO NOMINAL 95 MM2</t>
  </si>
  <si>
    <t>1,0150000</t>
  </si>
  <si>
    <t>1,89</t>
  </si>
  <si>
    <t>0,1280000</t>
  </si>
  <si>
    <t>SINAPI: 92988</t>
  </si>
  <si>
    <t>04.07</t>
  </si>
  <si>
    <t>04.08</t>
  </si>
  <si>
    <t>1018</t>
  </si>
  <si>
    <t>CABO DE COBRE, FLEXIVEL, CLASSE 4 OU 5, ISOLACAO EM PVC/A, ANTICHAMA BWF-B, COBERTURA PVC-ST1, ANTICHAMA BWF-B, 1 CONDUTOR, 0,6/1 KV, SECAO NOMINAL 50 MM2</t>
  </si>
  <si>
    <t>0,0870000</t>
  </si>
  <si>
    <t>SINAPI: 92986</t>
  </si>
  <si>
    <t>1019</t>
  </si>
  <si>
    <t>CABO DE COBRE, FLEXIVEL, CLASSE 4 OU 5, ISOLACAO EM PVC/A, ANTICHAMA BWF-B, COBERTURA PVC-ST1, ANTICHAMA BWF-B, 1 CONDUTOR, 0,6/1 KV, SECAO NOMINAL 35 MM2</t>
  </si>
  <si>
    <t>0,0730000</t>
  </si>
  <si>
    <t>SINAPI: 92984</t>
  </si>
  <si>
    <t>996</t>
  </si>
  <si>
    <t>CABO DE COBRE, FLEXIVEL, CLASSE 4 OU 5, ISOLACAO EM PVC/A, ANTICHAMA BWF-B, COBERTURA PVC-ST1, ANTICHAMA BWF-B, 1 CONDUTOR, 0,6/1 KV, SECAO NOMINAL 25 MM2</t>
  </si>
  <si>
    <t xml:space="preserve">SINAPI: 91930 </t>
  </si>
  <si>
    <t>SINAPI: 91926</t>
  </si>
  <si>
    <t>0,0300000</t>
  </si>
  <si>
    <t>SINAPI: 92004</t>
  </si>
  <si>
    <t>7,29</t>
  </si>
  <si>
    <t>92002</t>
  </si>
  <si>
    <t>TOMADA MÉDIA DE EMBUTIR (2 MÓDULOS), 2P+T 10 A, SEM SUPORTE E SEM PLACA - FORNECIMENTO E INSTALAÇÃO. AF_12/2015</t>
  </si>
  <si>
    <t>SINAPI: 92005</t>
  </si>
  <si>
    <t>92003</t>
  </si>
  <si>
    <t>TOMADA MÉDIA DE EMBUTIR (2 MÓDULOS), 2P+T 20 A, SEM SUPORTE E SEM PLACA - FORNECIMENTO E INSTALAÇÃO. AF_12/2015</t>
  </si>
  <si>
    <t>SINAPI: 95779</t>
  </si>
  <si>
    <t>2565</t>
  </si>
  <si>
    <t>CONDULETE DE ALUMINIO TIPO E, PARA ELETRODUTO ROSCAVEL DE 3/4", COM TAMPA CEGA</t>
  </si>
  <si>
    <t>4,70</t>
  </si>
  <si>
    <t>11950</t>
  </si>
  <si>
    <t>BUCHA DE NYLON SEM ABA S6, COM PARAFUSO DE 4,20 X 40 MM EM ACO ZINCADO COM ROSCA SOBERBA, CABECA CHATA E FENDA PHILLIPS</t>
  </si>
  <si>
    <t>0,10</t>
  </si>
  <si>
    <t>0,3434000</t>
  </si>
  <si>
    <t>SINAPI: 95782</t>
  </si>
  <si>
    <t>2590</t>
  </si>
  <si>
    <t>CONDULETE DE ALUMINIO TIPO E, PARA ELETRODUTO ROSCAVEL DE 1", COM TAMPA CEGA</t>
  </si>
  <si>
    <t>7,90</t>
  </si>
  <si>
    <t>0,3570000</t>
  </si>
  <si>
    <t>SINAPI: 95778</t>
  </si>
  <si>
    <t>2559</t>
  </si>
  <si>
    <t>CONDULETE DE ALUMINIO TIPO C, PARA ELETRODUTO ROSCAVEL DE 3/4", COM TAMPA CEGA</t>
  </si>
  <si>
    <t>SINAPI: 95781</t>
  </si>
  <si>
    <t>2560</t>
  </si>
  <si>
    <t>CONDULETE DE ALUMINIO TIPO C, PARA ELETRODUTO ROSCAVEL DE 1", COM TAMPA CEGA</t>
  </si>
  <si>
    <t>7,26</t>
  </si>
  <si>
    <t>SINAPI: 95777</t>
  </si>
  <si>
    <t>14053</t>
  </si>
  <si>
    <t>CONDULETE DE ALUMINIO TIPO B, PARA ELETRODUTO ROSCAVEL DE 3/4", COM TAMPA CEGA</t>
  </si>
  <si>
    <t>5,48</t>
  </si>
  <si>
    <t>SINAPI: 95789</t>
  </si>
  <si>
    <t>2570</t>
  </si>
  <si>
    <t>CONDULETE DE ALUMINIO TIPO LR, PARA ELETRODUTO ROSCAVEL DE 1", COM TAMPA CEGA</t>
  </si>
  <si>
    <t>7,64</t>
  </si>
  <si>
    <t>0,3978000</t>
  </si>
  <si>
    <t>SINAPI: 95808</t>
  </si>
  <si>
    <t>12020</t>
  </si>
  <si>
    <t>CONDULETE EM PVC, TIPO "LL", SEM TAMPA, DE 1/2" OU 3/4"</t>
  </si>
  <si>
    <t>8,09</t>
  </si>
  <si>
    <t>0,3523000</t>
  </si>
  <si>
    <t>SINAPI: 93368</t>
  </si>
  <si>
    <t>0,0330000</t>
  </si>
  <si>
    <t>0,0610000</t>
  </si>
  <si>
    <t>26,82</t>
  </si>
  <si>
    <t>23,68</t>
  </si>
  <si>
    <t>95606</t>
  </si>
  <si>
    <t>UMIDIFICAÇÃO DE MATERIAL PARA VALAS COM CAMINHÃO PIPA 10000L. AF_11/2016</t>
  </si>
  <si>
    <t>1,23</t>
  </si>
  <si>
    <t>SINAPI: 96620</t>
  </si>
  <si>
    <t>5,4370000</t>
  </si>
  <si>
    <t>1,4830000</t>
  </si>
  <si>
    <t>94968</t>
  </si>
  <si>
    <t>CONCRETO MAGRO PARA LASTRO, TRAÇO 1:4,5:4,5 (CIMENTO/ AREIA MÉDIA/ BRITA 1)  - PREPARO MECÂNICO COM BETONEIRA 600 L. AF_07/2016</t>
  </si>
  <si>
    <t>1,1300000</t>
  </si>
  <si>
    <t>SINAPI: 95994</t>
  </si>
  <si>
    <t>5835</t>
  </si>
  <si>
    <t>VIBROACABADORA DE ASFALTO SOBRE ESTEIRAS, LARGURA DE PAVIMENTAÇÃO 1,90 M A 5,30 M, POTÊNCIA 105 HP CAPACIDADE 450 T/H - CHP DIURNO. AF_11/2014</t>
  </si>
  <si>
    <t>0,0414000</t>
  </si>
  <si>
    <t>203,69</t>
  </si>
  <si>
    <t>5837</t>
  </si>
  <si>
    <t>VIBROACABADORA DE ASFALTO SOBRE ESTEIRAS, LARGURA DE PAVIMENTAÇÃO 1,90 M A 5,30 M, POTÊNCIA 105 HP CAPACIDADE 450 T/H - CHI DIURNO. AF_11/2014</t>
  </si>
  <si>
    <t>0,0847000</t>
  </si>
  <si>
    <t>82,07</t>
  </si>
  <si>
    <t>41965</t>
  </si>
  <si>
    <t>CONCRETO BETUMINOSO USINADO A QUENTE (CBUQ) PARA PAVIMENTACAO ASFALTICA, PADRAO DNIT, PARA BINDER, COM CAP 50/70 - AQUISICAO POSTO USINA</t>
  </si>
  <si>
    <t>T</t>
  </si>
  <si>
    <t>2,5548000</t>
  </si>
  <si>
    <t>234,93</t>
  </si>
  <si>
    <t>88314</t>
  </si>
  <si>
    <t>RASTELEIRO COM ENCARGOS COMPLEMENTARES</t>
  </si>
  <si>
    <t>1,0090000</t>
  </si>
  <si>
    <t>9,71</t>
  </si>
  <si>
    <t>91386</t>
  </si>
  <si>
    <t>CAMINHÃO BASCULANTE 10 M3, TRUCADO CABINE SIMPLES, PESO BRUTO TOTAL 23.000 KG, CARGA ÚTIL MÁXIMA 15.935 KG, DISTÂNCIA ENTRE EIXOS 4,80 M, POTÊNCIA 230 CV INCLUSIVE CAÇAMBA METÁLICA - CHP DIURNO. AF_06/2014</t>
  </si>
  <si>
    <t>174,61</t>
  </si>
  <si>
    <t>95631</t>
  </si>
  <si>
    <t>ROLO COMPACTADOR VIBRATORIO TANDEM, ACO LISO, POTENCIA 125 HP, PESO SEM/COM LASTRO 10,20/11,65 T, LARGURA DE TRABALHO 1,73 M - CHP DIURNO. AF_11/2016</t>
  </si>
  <si>
    <t>0,0679000</t>
  </si>
  <si>
    <t>139,90</t>
  </si>
  <si>
    <t>95632</t>
  </si>
  <si>
    <t>ROLO COMPACTADOR VIBRATORIO TANDEM, ACO LISO, POTENCIA 125 HP, PESO SEM/COM LASTRO 10,20/11,65 T, LARGURA DE TRABALHO 1,73 M - CHI DIURNO. AF_11/2016</t>
  </si>
  <si>
    <t>0,0582000</t>
  </si>
  <si>
    <t>49,47</t>
  </si>
  <si>
    <t>96155</t>
  </si>
  <si>
    <t>TRATOR DE PNEUS COM POTÊNCIA DE 85 CV, TRAÇÃO 4X4, COM VASSOURA MECÂNICA ACOPLADA - CHI DIURNO. AF_02/2017</t>
  </si>
  <si>
    <t>0,0835000</t>
  </si>
  <si>
    <t>34,49</t>
  </si>
  <si>
    <t>96157</t>
  </si>
  <si>
    <t>TRATOR DE PNEUS COM POTÊNCIA DE 85 CV, TRAÇÃO 4X4, COM VASSOURA MECÂNICA ACOPLADA - CHP DIURNO. AF_03/2017</t>
  </si>
  <si>
    <t>0,0427000</t>
  </si>
  <si>
    <t>85,77</t>
  </si>
  <si>
    <t>0,0354000</t>
  </si>
  <si>
    <t>138,17</t>
  </si>
  <si>
    <t>0,2169000</t>
  </si>
  <si>
    <t>52,43</t>
  </si>
  <si>
    <t>SINAPI: 87879</t>
  </si>
  <si>
    <t>0,0042000</t>
  </si>
  <si>
    <t>306,18</t>
  </si>
  <si>
    <t>SINAPI: 87529</t>
  </si>
  <si>
    <t>87292</t>
  </si>
  <si>
    <t>ARGAMASSA TRAÇO 1:2:8 (CIMENTO, CAL E AREIA MÉDIA) PARA EMBOÇO/MASSA ÚNICA/ASSENTAMENTO DE ALVENARIA DE VEDAÇÃO, PREPARO MECÂNICO COM BETONEIRA 400 L. AF_06/2014</t>
  </si>
  <si>
    <t>0,0376000</t>
  </si>
  <si>
    <t>362,27</t>
  </si>
  <si>
    <t>0,4700000</t>
  </si>
  <si>
    <t>0,1710000</t>
  </si>
  <si>
    <t>SINAPI: 96131</t>
  </si>
  <si>
    <t>0,1000000</t>
  </si>
  <si>
    <t>0,67</t>
  </si>
  <si>
    <t>4056</t>
  </si>
  <si>
    <t>MASSA ACRILICA PARA PAREDES INTERIOR/EXTERIOR</t>
  </si>
  <si>
    <t>GL</t>
  </si>
  <si>
    <t>0,2440000</t>
  </si>
  <si>
    <t>0,5140000</t>
  </si>
  <si>
    <t>17,80</t>
  </si>
  <si>
    <t>SINAPI: 88491</t>
  </si>
  <si>
    <t>7345</t>
  </si>
  <si>
    <t>TINTA LATEX PVA PREMIUM, COR BRANCA</t>
  </si>
  <si>
    <t>0,3700000</t>
  </si>
  <si>
    <t>14,71</t>
  </si>
  <si>
    <t>0,0120000</t>
  </si>
  <si>
    <t>95218</t>
  </si>
  <si>
    <t>PULVERIZADOR DE TINTA ELÉTRICO/MÁQUINA DE PINTURA AIRLESS, VAZÃO 2 L/MIN - CHP DIURNO. AF_08/2016</t>
  </si>
  <si>
    <t>0,0044000</t>
  </si>
  <si>
    <t>19,45</t>
  </si>
  <si>
    <t>95219</t>
  </si>
  <si>
    <t>PULVERIZADOR DE TINTA ELÉTRICO/MÁQUINA DE PINTURA AIRLESS, VAZÃO 2 L/MIN - CHI DIURNO. AF_08/2016</t>
  </si>
  <si>
    <t>0,0271000</t>
  </si>
  <si>
    <t>18,67</t>
  </si>
  <si>
    <t>SINAPI: 9537</t>
  </si>
  <si>
    <t>3</t>
  </si>
  <si>
    <t>ACIDO MURIATICO, DILUICAO 10% A 12% PARA USO EM LIMPEZA</t>
  </si>
  <si>
    <t>4,98</t>
  </si>
  <si>
    <t>0,1400000</t>
  </si>
  <si>
    <t>Retirada de entulho com caçamba estacionária (durante toda a execução da obra)</t>
  </si>
  <si>
    <t>80,22</t>
  </si>
  <si>
    <t>7,31</t>
  </si>
  <si>
    <t>4,53</t>
  </si>
  <si>
    <t>40,31</t>
  </si>
  <si>
    <t>21,91</t>
  </si>
  <si>
    <t>15,37</t>
  </si>
  <si>
    <t>36,21</t>
  </si>
  <si>
    <t>41,15</t>
  </si>
  <si>
    <t>220,77</t>
  </si>
  <si>
    <t>31,01</t>
  </si>
  <si>
    <r>
      <t>OBRA   :</t>
    </r>
    <r>
      <rPr>
        <sz val="10"/>
        <rFont val="Arial"/>
        <family val="2"/>
      </rPr>
      <t xml:space="preserve"> </t>
    </r>
  </si>
  <si>
    <t>FAMEZ - PROJETO ELÉTRICO EM BAIXA TENSÃO COM NOBREAKS</t>
  </si>
  <si>
    <r>
      <t>LOCAL :</t>
    </r>
    <r>
      <rPr>
        <sz val="10"/>
        <rFont val="Arial"/>
        <family val="2"/>
      </rPr>
      <t xml:space="preserve">  </t>
    </r>
  </si>
  <si>
    <t>UFMS - Câmpus  Campo Grande - MS</t>
  </si>
  <si>
    <t>Data: MAIO/ 2018</t>
  </si>
  <si>
    <t>COMPOSIÇÃO DE PREÇO UNITÁRIO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</si>
</sst>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000"/>
    <numFmt numFmtId="165" formatCode="0.000"/>
    <numFmt numFmtId="166" formatCode="0.0000"/>
    <numFmt numFmtId="167" formatCode="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3"/>
      <color theme="1"/>
      <name val="Arial"/>
      <family val="2"/>
    </font>
    <font>
      <b/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7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2" xfId="0" applyFont="1" applyBorder="1" applyAlignment="1">
      <alignment wrapText="1"/>
    </xf>
    <xf numFmtId="0" fontId="3" fillId="0" borderId="2" xfId="0" applyFont="1" applyBorder="1" applyAlignment="1"/>
    <xf numFmtId="0" fontId="3" fillId="0" borderId="5" xfId="0" applyFont="1" applyBorder="1" applyAlignment="1">
      <alignment wrapText="1"/>
    </xf>
    <xf numFmtId="0" fontId="3" fillId="0" borderId="5" xfId="0" applyFont="1" applyBorder="1"/>
    <xf numFmtId="0" fontId="5" fillId="0" borderId="7" xfId="3" applyFont="1" applyFill="1" applyBorder="1" applyAlignment="1">
      <alignment horizontal="center" vertical="center" wrapText="1"/>
    </xf>
    <xf numFmtId="2" fontId="5" fillId="0" borderId="7" xfId="3" applyNumberFormat="1" applyFont="1" applyFill="1" applyBorder="1" applyAlignment="1">
      <alignment horizontal="center" vertical="center" wrapText="1"/>
    </xf>
    <xf numFmtId="164" fontId="5" fillId="0" borderId="7" xfId="3" applyNumberFormat="1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left" vertical="center" wrapText="1"/>
    </xf>
    <xf numFmtId="165" fontId="6" fillId="0" borderId="9" xfId="3" applyNumberFormat="1" applyFont="1" applyBorder="1" applyAlignment="1">
      <alignment horizontal="center" vertical="center" wrapText="1"/>
    </xf>
    <xf numFmtId="2" fontId="6" fillId="0" borderId="9" xfId="3" applyNumberFormat="1" applyFont="1" applyBorder="1" applyAlignment="1">
      <alignment horizontal="right" vertical="center" wrapText="1"/>
    </xf>
    <xf numFmtId="0" fontId="7" fillId="0" borderId="0" xfId="3" applyFont="1" applyBorder="1" applyAlignment="1">
      <alignment horizontal="center" vertical="center" wrapText="1"/>
    </xf>
    <xf numFmtId="0" fontId="7" fillId="0" borderId="0" xfId="3" applyFont="1" applyBorder="1" applyAlignment="1">
      <alignment horizontal="left" vertical="center" wrapText="1"/>
    </xf>
    <xf numFmtId="165" fontId="7" fillId="0" borderId="0" xfId="3" applyNumberFormat="1" applyFont="1" applyBorder="1" applyAlignment="1">
      <alignment horizontal="center" vertical="center" wrapText="1"/>
    </xf>
    <xf numFmtId="2" fontId="7" fillId="0" borderId="9" xfId="3" applyNumberFormat="1" applyFont="1" applyBorder="1" applyAlignment="1">
      <alignment horizontal="right" vertical="center" wrapText="1"/>
    </xf>
    <xf numFmtId="0" fontId="8" fillId="0" borderId="0" xfId="0" applyFont="1"/>
    <xf numFmtId="0" fontId="3" fillId="0" borderId="0" xfId="0" applyFont="1" applyBorder="1" applyAlignment="1">
      <alignment horizontal="right"/>
    </xf>
    <xf numFmtId="2" fontId="3" fillId="0" borderId="9" xfId="0" applyNumberFormat="1" applyFont="1" applyBorder="1" applyAlignment="1">
      <alignment horizontal="right"/>
    </xf>
    <xf numFmtId="0" fontId="8" fillId="0" borderId="0" xfId="0" applyFont="1" applyBorder="1"/>
    <xf numFmtId="43" fontId="3" fillId="0" borderId="9" xfId="1" applyFont="1" applyBorder="1" applyAlignment="1">
      <alignment horizontal="right"/>
    </xf>
    <xf numFmtId="166" fontId="7" fillId="0" borderId="0" xfId="3" applyNumberFormat="1" applyFont="1" applyBorder="1" applyAlignment="1">
      <alignment horizontal="center" vertical="center" wrapText="1"/>
    </xf>
    <xf numFmtId="2" fontId="7" fillId="0" borderId="0" xfId="3" applyNumberFormat="1" applyFont="1" applyBorder="1" applyAlignment="1">
      <alignment horizontal="right" vertical="center" wrapText="1"/>
    </xf>
    <xf numFmtId="2" fontId="7" fillId="0" borderId="0" xfId="3" applyNumberFormat="1" applyFont="1" applyFill="1" applyBorder="1" applyAlignment="1">
      <alignment horizontal="right" vertical="center" wrapText="1"/>
    </xf>
    <xf numFmtId="0" fontId="9" fillId="0" borderId="0" xfId="3" applyFont="1" applyBorder="1" applyAlignment="1">
      <alignment horizontal="center" vertical="center" wrapText="1"/>
    </xf>
    <xf numFmtId="0" fontId="7" fillId="0" borderId="0" xfId="3" quotePrefix="1" applyFont="1" applyBorder="1" applyAlignment="1">
      <alignment horizontal="center" vertical="center" wrapText="1"/>
    </xf>
    <xf numFmtId="43" fontId="3" fillId="0" borderId="9" xfId="1" applyFont="1" applyBorder="1" applyAlignment="1"/>
    <xf numFmtId="2" fontId="3" fillId="0" borderId="0" xfId="0" applyNumberFormat="1" applyFont="1" applyFill="1" applyBorder="1" applyAlignment="1">
      <alignment horizontal="right"/>
    </xf>
    <xf numFmtId="0" fontId="0" fillId="0" borderId="0" xfId="0" applyBorder="1"/>
    <xf numFmtId="167" fontId="7" fillId="0" borderId="0" xfId="3" applyNumberFormat="1" applyFont="1" applyBorder="1" applyAlignment="1">
      <alignment horizontal="center" vertical="center" wrapText="1"/>
    </xf>
    <xf numFmtId="0" fontId="8" fillId="0" borderId="0" xfId="0" applyFont="1" applyFill="1" applyBorder="1"/>
    <xf numFmtId="0" fontId="8" fillId="0" borderId="0" xfId="0" applyFont="1" applyFill="1" applyBorder="1" applyAlignment="1"/>
    <xf numFmtId="2" fontId="8" fillId="0" borderId="0" xfId="0" applyNumberFormat="1" applyFont="1" applyFill="1" applyBorder="1" applyAlignment="1">
      <alignment horizontal="right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left" vertical="center" wrapText="1"/>
    </xf>
    <xf numFmtId="167" fontId="7" fillId="0" borderId="0" xfId="3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8" fillId="0" borderId="0" xfId="0" applyFont="1" applyFill="1" applyBorder="1" applyAlignment="1">
      <alignment horizontal="right"/>
    </xf>
    <xf numFmtId="0" fontId="3" fillId="0" borderId="5" xfId="0" applyFont="1" applyBorder="1" applyAlignment="1">
      <alignment horizontal="left" wrapText="1"/>
    </xf>
    <xf numFmtId="49" fontId="3" fillId="0" borderId="2" xfId="0" applyNumberFormat="1" applyFont="1" applyBorder="1" applyAlignment="1"/>
    <xf numFmtId="49" fontId="3" fillId="0" borderId="2" xfId="0" applyNumberFormat="1" applyFont="1" applyBorder="1" applyAlignment="1">
      <alignment wrapText="1"/>
    </xf>
    <xf numFmtId="49" fontId="3" fillId="0" borderId="5" xfId="0" applyNumberFormat="1" applyFont="1" applyBorder="1"/>
    <xf numFmtId="49" fontId="3" fillId="0" borderId="2" xfId="0" applyNumberFormat="1" applyFont="1" applyBorder="1"/>
    <xf numFmtId="43" fontId="3" fillId="0" borderId="0" xfId="1" applyFont="1" applyBorder="1" applyAlignment="1"/>
    <xf numFmtId="0" fontId="0" fillId="2" borderId="0" xfId="0" applyFill="1"/>
    <xf numFmtId="0" fontId="0" fillId="0" borderId="0" xfId="0" applyFill="1"/>
    <xf numFmtId="0" fontId="0" fillId="0" borderId="0" xfId="0" applyFill="1" applyAlignment="1">
      <alignment horizontal="center"/>
    </xf>
    <xf numFmtId="165" fontId="0" fillId="0" borderId="0" xfId="0" applyNumberFormat="1" applyFill="1"/>
    <xf numFmtId="2" fontId="6" fillId="0" borderId="9" xfId="3" applyNumberFormat="1" applyFont="1" applyFill="1" applyBorder="1" applyAlignment="1">
      <alignment horizontal="right" vertical="center" wrapText="1"/>
    </xf>
    <xf numFmtId="49" fontId="5" fillId="0" borderId="0" xfId="0" applyNumberFormat="1" applyFont="1" applyBorder="1" applyAlignment="1">
      <alignment horizontal="right" vertical="center"/>
    </xf>
    <xf numFmtId="0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17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2" fontId="7" fillId="0" borderId="9" xfId="3" applyNumberFormat="1" applyFont="1" applyFill="1" applyBorder="1" applyAlignment="1">
      <alignment horizontal="right" vertical="center" wrapText="1"/>
    </xf>
    <xf numFmtId="10" fontId="8" fillId="0" borderId="9" xfId="2" applyNumberFormat="1" applyFont="1" applyFill="1" applyBorder="1" applyAlignment="1"/>
    <xf numFmtId="0" fontId="8" fillId="0" borderId="0" xfId="0" applyFont="1" applyFill="1"/>
    <xf numFmtId="0" fontId="3" fillId="0" borderId="0" xfId="0" applyFont="1" applyFill="1" applyBorder="1" applyAlignment="1">
      <alignment horizontal="right"/>
    </xf>
    <xf numFmtId="0" fontId="6" fillId="0" borderId="9" xfId="3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10" fontId="3" fillId="0" borderId="6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4">
    <cellStyle name="Normal" xfId="0" builtinId="0"/>
    <cellStyle name="Normal_Pesquisa no referencial 10 de maio de 2013" xfId="3" xr:uid="{00000000-0005-0000-0000-000001000000}"/>
    <cellStyle name="Porcentagem" xfId="2" builtinId="5"/>
    <cellStyle name="Vírgula" xfId="1" builtinId="3"/>
  </cellStyles>
  <dxfs count="16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QUIVOS%20PROFISSIONAIS\CTA%20EMPREENDIMENTOS\ARQUIVOS%20CTA%20%20-%20OBRAS\NOVAS%20OBRAS%20-%20GANHAS\CODEVASF%20-%20SALGUEIRO%20-%20BARRAGEM%20PO&#199;O%20DA%20PEDRA\CODEVASF-58\Importante\PERNAMBUCO\Orcamento\Sergipe\CN-02-2011\DER-SE-CN-02--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OR&#199;AMENTO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sumo"/>
      <sheetName val="Encargos"/>
      <sheetName val="cronograma"/>
      <sheetName val="PLanilha orçamentaria"/>
      <sheetName val="Curva ABC"/>
      <sheetName val="BDI"/>
      <sheetName val="1.1.1.1"/>
      <sheetName val="1.1.1.2"/>
      <sheetName val="1.1.2.1"/>
      <sheetName val="1.1.2.2"/>
      <sheetName val="1.1.2.3"/>
      <sheetName val="1.1.3.1"/>
      <sheetName val="1.1.3.2"/>
      <sheetName val="1.1.3.3"/>
      <sheetName val="1.1.3.4"/>
      <sheetName val="1.1.3.5"/>
      <sheetName val="1.1.3.6"/>
      <sheetName val="1.2.1."/>
      <sheetName val="1.2.2."/>
      <sheetName val="1.2.3."/>
      <sheetName val="1.2.4."/>
      <sheetName val="1.2.5."/>
      <sheetName val="1.3.1."/>
      <sheetName val="1.3.2."/>
      <sheetName val="1.3.3."/>
      <sheetName val="1.3.4."/>
      <sheetName val="1.3.5."/>
      <sheetName val="1.3.6."/>
      <sheetName val="1.3.7."/>
      <sheetName val="1.3.8."/>
      <sheetName val="1.3.9."/>
      <sheetName val="1.3.10."/>
      <sheetName val="1.3.11. "/>
      <sheetName val="1.3.12."/>
      <sheetName val="1.3.13."/>
      <sheetName val="1.4.1."/>
      <sheetName val="1.4.2."/>
      <sheetName val="1.4.3."/>
      <sheetName val="1.4.4."/>
      <sheetName val="1.4.5."/>
      <sheetName val="1.4.6."/>
      <sheetName val="1.4.7."/>
      <sheetName val="1.4.8."/>
      <sheetName val="1.5.1."/>
      <sheetName val="1.5.2."/>
      <sheetName val="1.5.3."/>
      <sheetName val="1.5.4."/>
      <sheetName val="1.5.5."/>
      <sheetName val="1.5.6."/>
      <sheetName val="1.5.7"/>
      <sheetName val="1.5.8."/>
      <sheetName val="1.5.9"/>
      <sheetName val="1.5.10"/>
      <sheetName val="1.5.11."/>
      <sheetName val="1.5.12."/>
      <sheetName val="1.5.13."/>
      <sheetName val="1.5.14."/>
      <sheetName val="1.5.15."/>
      <sheetName val="1.5.16"/>
      <sheetName val="1.5.17."/>
      <sheetName val="1.5.18.1"/>
      <sheetName val="1.5.18.2"/>
      <sheetName val="1.5.18.3"/>
      <sheetName val="1.5.18.4"/>
      <sheetName val="1.5.18.5"/>
      <sheetName val="1.5.18.6"/>
      <sheetName val="1.6.1"/>
      <sheetName val="1.7.1.1"/>
      <sheetName val="1.7.2.1"/>
      <sheetName val="1.7.3.1"/>
      <sheetName val="1.8.1"/>
      <sheetName val="1.8.2."/>
      <sheetName val="1.8.3."/>
      <sheetName val="1.8.4."/>
      <sheetName val="Rod-Cabe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orç"/>
      <sheetName val="orçamento"/>
      <sheetName val="cronograma"/>
      <sheetName val="BDI_SERV"/>
      <sheetName val="BDI_EQUIPAMENTOS"/>
      <sheetName val="Encargos"/>
    </sheetNames>
    <sheetDataSet>
      <sheetData sheetId="0"/>
      <sheetData sheetId="1">
        <row r="25">
          <cell r="C25" t="str">
            <v>Carga manual de entulho em caçamba estacionária (durante toda a execução da obra)</v>
          </cell>
        </row>
        <row r="26">
          <cell r="B26" t="str">
            <v>02.04.02</v>
          </cell>
          <cell r="C26" t="str">
            <v>Retirada de entulho com caçamba estacionária (durante toda a execução da obra)</v>
          </cell>
          <cell r="D26" t="str">
            <v>sinduscon 5.55</v>
          </cell>
        </row>
        <row r="30">
          <cell r="B30" t="str">
            <v>03.01</v>
          </cell>
          <cell r="C30" t="str">
            <v>Demolição de concreto, sem reaproveitamento, para passagem de tubulação</v>
          </cell>
        </row>
        <row r="31">
          <cell r="B31" t="str">
            <v>03.02</v>
          </cell>
          <cell r="C31" t="str">
            <v>Furo em laje de concreto para passagem de tubulação</v>
          </cell>
        </row>
        <row r="32">
          <cell r="B32" t="str">
            <v>03.03</v>
          </cell>
          <cell r="C32" t="str">
            <v>Rasgo em alvenaria para passagem de tubulação</v>
          </cell>
        </row>
        <row r="33">
          <cell r="B33" t="str">
            <v>03.04</v>
          </cell>
          <cell r="C33" t="str">
            <v>Corte no asfalto, sem reaproveitamento, para passagem de tubulação</v>
          </cell>
        </row>
        <row r="34">
          <cell r="B34" t="str">
            <v>03.05</v>
          </cell>
          <cell r="C34" t="str">
            <v>Retirada de grama em placas</v>
          </cell>
        </row>
        <row r="38">
          <cell r="B38" t="str">
            <v>04.01</v>
          </cell>
          <cell r="C38" t="str">
            <v>Escavação mecanizada de valas</v>
          </cell>
        </row>
        <row r="42">
          <cell r="B42" t="str">
            <v>04.05</v>
          </cell>
          <cell r="C42" t="str">
            <v>Fornecimento e instalação de eletroduto de aço galvanizado, 1",  inclusive acessórios</v>
          </cell>
        </row>
        <row r="43">
          <cell r="B43" t="str">
            <v>04.06</v>
          </cell>
          <cell r="C43" t="str">
            <v>Fornecimento e instalação de eletroduto de aço galvanizado, 3/4",  inclusive acessórios</v>
          </cell>
        </row>
        <row r="44">
          <cell r="C44" t="str">
            <v>Fornecimento e instalação de Cabo de cobre, isolamento anti-chama 0,6/1KV 95mm2</v>
          </cell>
        </row>
        <row r="45">
          <cell r="C45" t="str">
            <v>Fornecimento e instalação de Cabo de cobre, isolamento anti-chama 0,6/1KV 50mm2</v>
          </cell>
        </row>
        <row r="46">
          <cell r="B46" t="str">
            <v>04.09</v>
          </cell>
          <cell r="C46" t="str">
            <v>Fornecimento e instalação de Cabo de cobre, isolamento anti-chama 0,6/1KV 35mm2</v>
          </cell>
        </row>
        <row r="47">
          <cell r="B47" t="str">
            <v>04.10</v>
          </cell>
          <cell r="C47" t="str">
            <v>Fornecimento e instalação de Cabo de cobre, isolamento anti-chama 0,6/1KV 25mm2</v>
          </cell>
        </row>
        <row r="48">
          <cell r="B48" t="str">
            <v>04.11</v>
          </cell>
          <cell r="C48" t="str">
            <v>Fornecimento e instalação de Cabo de cobre, isolamento anti-chama 450/750V 6,0 mm2</v>
          </cell>
        </row>
        <row r="49">
          <cell r="B49" t="str">
            <v>04.12</v>
          </cell>
          <cell r="C49" t="str">
            <v>Fornecimento e instalação de Cabo de cobre, isolamento anti-chama 450/750V 2,5 mm2</v>
          </cell>
        </row>
        <row r="58">
          <cell r="B58" t="str">
            <v>04.21</v>
          </cell>
          <cell r="C58" t="str">
            <v xml:space="preserve">Fornecimento e instalação de tomada dupla (NBR 14136) 10A, incluindo suporte e placa </v>
          </cell>
        </row>
        <row r="59">
          <cell r="B59" t="str">
            <v>04.22</v>
          </cell>
          <cell r="C59" t="str">
            <v>Fornecimento e instalação de tomada dupla (NBR 14136)  20A, incluindo suporte e placa</v>
          </cell>
        </row>
        <row r="60">
          <cell r="B60" t="str">
            <v>04.23</v>
          </cell>
          <cell r="C60" t="str">
            <v>Fornecimento e instalação de condulete de alumínio,tipo E, 3/4"</v>
          </cell>
        </row>
        <row r="61">
          <cell r="B61" t="str">
            <v>04.24</v>
          </cell>
          <cell r="C61" t="str">
            <v>Fornecimento e instalação de condulete de alumínio,tipo E, 1"</v>
          </cell>
        </row>
        <row r="62">
          <cell r="B62" t="str">
            <v>04.25</v>
          </cell>
          <cell r="C62" t="str">
            <v>Fornecimento e instalação de condulete de alumínio,tipo C, 3/4"</v>
          </cell>
        </row>
        <row r="63">
          <cell r="B63" t="str">
            <v>04.26</v>
          </cell>
          <cell r="C63" t="str">
            <v>Fornecimento e instalação de condulete de alumínio,tipo C, 1"</v>
          </cell>
        </row>
        <row r="64">
          <cell r="B64" t="str">
            <v>04.27</v>
          </cell>
          <cell r="C64" t="str">
            <v>Fornecimento e instalação de condulete de alumínio,tipo B, 3/4"</v>
          </cell>
        </row>
        <row r="65">
          <cell r="B65" t="str">
            <v>04.28</v>
          </cell>
          <cell r="C65" t="str">
            <v>Fornecimento e instalação de condulete de alumínio,tipo LR, 1"</v>
          </cell>
        </row>
        <row r="66">
          <cell r="B66" t="str">
            <v>04.29</v>
          </cell>
          <cell r="C66" t="str">
            <v>Fornecimento e instalação de condulete de alumínio,tipo LL, 3/4"</v>
          </cell>
        </row>
        <row r="67">
          <cell r="B67" t="str">
            <v>04.30</v>
          </cell>
          <cell r="C67" t="str">
            <v>Reaterro mecanizado de valas</v>
          </cell>
        </row>
        <row r="71">
          <cell r="B71" t="str">
            <v>05.01</v>
          </cell>
          <cell r="C71" t="str">
            <v xml:space="preserve">Envelopamento da tubulação subterrânea, através da aplicação de lastro de concreto magro,  e= 14cm </v>
          </cell>
        </row>
        <row r="72">
          <cell r="B72" t="str">
            <v>05.02</v>
          </cell>
          <cell r="C72" t="str">
            <v>Recomposição de pavimentação asfáltica e=4cm</v>
          </cell>
        </row>
        <row r="73">
          <cell r="B73" t="str">
            <v>05.03</v>
          </cell>
          <cell r="C73" t="str">
            <v>Chapisco  c/ arg. cimento+areia 1:3</v>
          </cell>
        </row>
        <row r="74">
          <cell r="B74" t="str">
            <v>05.04</v>
          </cell>
          <cell r="C74" t="str">
            <v>Reboco paulista   c/arg. cim+cal+areia 1:2:8, esp. 20 mm</v>
          </cell>
        </row>
        <row r="75">
          <cell r="B75" t="str">
            <v>05.05</v>
          </cell>
          <cell r="C75" t="str">
            <v>Emassamento c/ massa acrílica , 2 demãos</v>
          </cell>
        </row>
        <row r="76">
          <cell r="B76" t="str">
            <v>05.06</v>
          </cell>
          <cell r="C76" t="str">
            <v>Pintura látex PVA, 2 demãos,</v>
          </cell>
        </row>
        <row r="77">
          <cell r="B77" t="str">
            <v>05.07</v>
          </cell>
          <cell r="C77" t="str">
            <v>Limpeza geral da obra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6"/>
  <sheetViews>
    <sheetView tabSelected="1" zoomScaleNormal="100" workbookViewId="0">
      <selection activeCell="C1" sqref="C1"/>
    </sheetView>
  </sheetViews>
  <sheetFormatPr defaultRowHeight="14.4" x14ac:dyDescent="0.3"/>
  <cols>
    <col min="1" max="1" width="5" customWidth="1"/>
    <col min="2" max="2" width="10.6640625" customWidth="1"/>
    <col min="3" max="3" width="77.109375" customWidth="1"/>
    <col min="4" max="4" width="9.44140625" customWidth="1"/>
    <col min="5" max="5" width="10.44140625" customWidth="1"/>
    <col min="6" max="6" width="11.6640625" style="48" customWidth="1"/>
    <col min="7" max="7" width="13.44140625" customWidth="1"/>
    <col min="9" max="9" width="9.5546875" style="48" bestFit="1" customWidth="1"/>
  </cols>
  <sheetData>
    <row r="1" spans="1:9" ht="19.5" customHeight="1" x14ac:dyDescent="0.3">
      <c r="A1" s="52"/>
      <c r="B1" s="52" t="s">
        <v>526</v>
      </c>
      <c r="C1" s="53" t="s">
        <v>527</v>
      </c>
      <c r="D1" s="54"/>
      <c r="E1" s="55"/>
    </row>
    <row r="2" spans="1:9" ht="19.5" customHeight="1" x14ac:dyDescent="0.3">
      <c r="A2" s="52"/>
      <c r="B2" s="52" t="s">
        <v>528</v>
      </c>
      <c r="C2" s="53" t="s">
        <v>529</v>
      </c>
      <c r="D2" s="54"/>
      <c r="E2" s="55"/>
    </row>
    <row r="3" spans="1:9" ht="16.5" customHeight="1" x14ac:dyDescent="0.3">
      <c r="A3" s="52"/>
      <c r="B3" s="52"/>
      <c r="C3" s="56" t="s">
        <v>530</v>
      </c>
      <c r="D3" s="54"/>
      <c r="E3" s="55"/>
    </row>
    <row r="4" spans="1:9" ht="12" customHeight="1" x14ac:dyDescent="0.3">
      <c r="A4" s="52"/>
      <c r="B4" s="52"/>
      <c r="C4" s="56"/>
      <c r="D4" s="54"/>
      <c r="E4" s="55"/>
    </row>
    <row r="5" spans="1:9" x14ac:dyDescent="0.3">
      <c r="A5" s="63" t="s">
        <v>531</v>
      </c>
      <c r="B5" s="63"/>
      <c r="C5" s="63"/>
      <c r="D5" s="63"/>
      <c r="E5" s="63"/>
      <c r="F5" s="63"/>
      <c r="G5" s="63"/>
    </row>
    <row r="6" spans="1:9" ht="16.8" x14ac:dyDescent="0.3">
      <c r="A6" s="1"/>
      <c r="B6" s="1"/>
      <c r="C6" s="1"/>
      <c r="D6" s="1"/>
      <c r="E6" s="1"/>
      <c r="F6" s="57"/>
      <c r="G6" s="1"/>
      <c r="H6" s="2"/>
    </row>
    <row r="7" spans="1:9" ht="27" x14ac:dyDescent="0.3">
      <c r="A7" s="64" t="s">
        <v>0</v>
      </c>
      <c r="B7" s="65"/>
      <c r="C7" s="3" t="s">
        <v>1</v>
      </c>
      <c r="D7" s="65" t="s">
        <v>2</v>
      </c>
      <c r="E7" s="4" t="s">
        <v>3</v>
      </c>
      <c r="F7" s="67" t="s">
        <v>4</v>
      </c>
      <c r="G7" s="69" t="s">
        <v>5</v>
      </c>
      <c r="H7" s="2"/>
    </row>
    <row r="8" spans="1:9" x14ac:dyDescent="0.3">
      <c r="A8" s="71" t="s">
        <v>6</v>
      </c>
      <c r="B8" s="72"/>
      <c r="C8" s="5" t="s">
        <v>7</v>
      </c>
      <c r="D8" s="66"/>
      <c r="E8" s="6" t="s">
        <v>8</v>
      </c>
      <c r="F8" s="68"/>
      <c r="G8" s="70"/>
      <c r="I8" s="49" t="s">
        <v>9</v>
      </c>
    </row>
    <row r="9" spans="1:9" ht="26.4" x14ac:dyDescent="0.3">
      <c r="A9" s="7"/>
      <c r="B9" s="7" t="s">
        <v>10</v>
      </c>
      <c r="C9" s="8" t="s">
        <v>11</v>
      </c>
      <c r="D9" s="7" t="s">
        <v>12</v>
      </c>
      <c r="E9" s="9" t="s">
        <v>13</v>
      </c>
      <c r="F9" s="10" t="s">
        <v>14</v>
      </c>
      <c r="G9" s="10" t="s">
        <v>15</v>
      </c>
      <c r="I9" s="49">
        <v>0.21029999999999999</v>
      </c>
    </row>
    <row r="10" spans="1:9" ht="34.200000000000003" x14ac:dyDescent="0.3">
      <c r="A10" s="11" t="s">
        <v>16</v>
      </c>
      <c r="B10" s="11" t="s">
        <v>17</v>
      </c>
      <c r="C10" s="12" t="s">
        <v>18</v>
      </c>
      <c r="D10" s="11" t="s">
        <v>19</v>
      </c>
      <c r="E10" s="13" t="s">
        <v>20</v>
      </c>
      <c r="F10" s="51" t="s">
        <v>21</v>
      </c>
      <c r="G10" s="14">
        <f>TRUNC(E10*F10,2)</f>
        <v>137.62</v>
      </c>
    </row>
    <row r="11" spans="1:9" x14ac:dyDescent="0.3">
      <c r="A11" s="11" t="s">
        <v>16</v>
      </c>
      <c r="B11" s="11" t="s">
        <v>22</v>
      </c>
      <c r="C11" s="12" t="s">
        <v>23</v>
      </c>
      <c r="D11" s="11" t="s">
        <v>24</v>
      </c>
      <c r="E11" s="13" t="s">
        <v>25</v>
      </c>
      <c r="F11" s="51" t="s">
        <v>26</v>
      </c>
      <c r="G11" s="14">
        <f>TRUNC(E11*F11,2)</f>
        <v>86.22</v>
      </c>
    </row>
    <row r="12" spans="1:9" x14ac:dyDescent="0.3">
      <c r="A12" s="15"/>
      <c r="B12" s="15"/>
      <c r="C12" s="16"/>
      <c r="D12" s="15"/>
      <c r="E12" s="17"/>
      <c r="F12" s="58" t="s">
        <v>27</v>
      </c>
      <c r="G12" s="18">
        <f>SUM(G10:G11)</f>
        <v>223.84</v>
      </c>
    </row>
    <row r="13" spans="1:9" x14ac:dyDescent="0.3">
      <c r="A13" s="19"/>
      <c r="B13" s="19"/>
      <c r="C13" s="19"/>
      <c r="D13" s="73" t="s">
        <v>28</v>
      </c>
      <c r="E13" s="73"/>
      <c r="F13" s="59">
        <v>0.21029999999999999</v>
      </c>
      <c r="G13" s="21">
        <f>ROUND(G12*$I$9,2)</f>
        <v>47.07</v>
      </c>
      <c r="H13" s="47"/>
    </row>
    <row r="14" spans="1:9" x14ac:dyDescent="0.3">
      <c r="A14" s="19"/>
      <c r="B14" s="19"/>
      <c r="C14" s="19"/>
      <c r="D14" s="22"/>
      <c r="E14" s="73" t="s">
        <v>29</v>
      </c>
      <c r="F14" s="73"/>
      <c r="G14" s="23">
        <f>SUM(G12:G13)</f>
        <v>270.91000000000003</v>
      </c>
    </row>
    <row r="15" spans="1:9" x14ac:dyDescent="0.3">
      <c r="A15" s="19"/>
      <c r="B15" s="19"/>
      <c r="C15" s="19"/>
      <c r="D15" s="19"/>
      <c r="E15" s="19"/>
      <c r="F15" s="60"/>
      <c r="G15" s="19"/>
    </row>
    <row r="16" spans="1:9" x14ac:dyDescent="0.3">
      <c r="A16" s="76" t="s">
        <v>0</v>
      </c>
      <c r="B16" s="77"/>
      <c r="C16" s="3" t="s">
        <v>30</v>
      </c>
      <c r="D16" s="65" t="s">
        <v>2</v>
      </c>
      <c r="E16" s="4" t="s">
        <v>31</v>
      </c>
      <c r="F16" s="67" t="s">
        <v>4</v>
      </c>
      <c r="G16" s="69" t="s">
        <v>5</v>
      </c>
    </row>
    <row r="17" spans="1:9" x14ac:dyDescent="0.3">
      <c r="A17" s="71" t="s">
        <v>6</v>
      </c>
      <c r="B17" s="72"/>
      <c r="C17" s="5" t="s">
        <v>32</v>
      </c>
      <c r="D17" s="66"/>
      <c r="E17" s="6"/>
      <c r="F17" s="68"/>
      <c r="G17" s="70"/>
    </row>
    <row r="18" spans="1:9" ht="26.4" x14ac:dyDescent="0.3">
      <c r="A18" s="7"/>
      <c r="B18" s="7" t="s">
        <v>10</v>
      </c>
      <c r="C18" s="8" t="s">
        <v>11</v>
      </c>
      <c r="D18" s="7" t="s">
        <v>12</v>
      </c>
      <c r="E18" s="9" t="s">
        <v>13</v>
      </c>
      <c r="F18" s="10" t="s">
        <v>14</v>
      </c>
      <c r="G18" s="10" t="s">
        <v>15</v>
      </c>
      <c r="I18" s="50"/>
    </row>
    <row r="19" spans="1:9" x14ac:dyDescent="0.3">
      <c r="A19" s="11"/>
      <c r="B19" s="11"/>
      <c r="C19" s="12" t="s">
        <v>33</v>
      </c>
      <c r="D19" s="11" t="s">
        <v>34</v>
      </c>
      <c r="E19" s="13">
        <v>26</v>
      </c>
      <c r="F19" s="51">
        <v>8.66</v>
      </c>
      <c r="G19" s="14">
        <f>TRUNC(E19*F19,2)</f>
        <v>225.16</v>
      </c>
    </row>
    <row r="20" spans="1:9" ht="22.8" x14ac:dyDescent="0.3">
      <c r="A20" s="11"/>
      <c r="B20" s="11"/>
      <c r="C20" s="12" t="s">
        <v>35</v>
      </c>
      <c r="D20" s="11" t="s">
        <v>34</v>
      </c>
      <c r="E20" s="13">
        <v>25</v>
      </c>
      <c r="F20" s="51">
        <v>4.5199999999999996</v>
      </c>
      <c r="G20" s="14">
        <f t="shared" ref="G20:G32" si="0">TRUNC(E20*F20,2)</f>
        <v>113</v>
      </c>
    </row>
    <row r="21" spans="1:9" x14ac:dyDescent="0.3">
      <c r="A21" s="11"/>
      <c r="B21" s="11"/>
      <c r="C21" s="12" t="s">
        <v>36</v>
      </c>
      <c r="D21" s="11" t="s">
        <v>5</v>
      </c>
      <c r="E21" s="13">
        <v>30</v>
      </c>
      <c r="F21" s="51">
        <v>0.36</v>
      </c>
      <c r="G21" s="14">
        <f t="shared" si="0"/>
        <v>10.8</v>
      </c>
    </row>
    <row r="22" spans="1:9" x14ac:dyDescent="0.3">
      <c r="A22" s="11"/>
      <c r="B22" s="11"/>
      <c r="C22" s="12" t="s">
        <v>37</v>
      </c>
      <c r="D22" s="11" t="s">
        <v>38</v>
      </c>
      <c r="E22" s="13">
        <v>1.89E-2</v>
      </c>
      <c r="F22" s="51">
        <v>40</v>
      </c>
      <c r="G22" s="14">
        <f t="shared" si="0"/>
        <v>0.75</v>
      </c>
    </row>
    <row r="23" spans="1:9" x14ac:dyDescent="0.3">
      <c r="A23" s="11"/>
      <c r="B23" s="11"/>
      <c r="C23" s="12" t="s">
        <v>39</v>
      </c>
      <c r="D23" s="11" t="s">
        <v>5</v>
      </c>
      <c r="E23" s="13">
        <v>1</v>
      </c>
      <c r="F23" s="51">
        <v>176.23</v>
      </c>
      <c r="G23" s="14">
        <f t="shared" si="0"/>
        <v>176.23</v>
      </c>
    </row>
    <row r="24" spans="1:9" ht="22.8" x14ac:dyDescent="0.3">
      <c r="A24" s="11"/>
      <c r="B24" s="11"/>
      <c r="C24" s="12" t="s">
        <v>40</v>
      </c>
      <c r="D24" s="11" t="s">
        <v>5</v>
      </c>
      <c r="E24" s="13">
        <v>1</v>
      </c>
      <c r="F24" s="51">
        <v>27.5</v>
      </c>
      <c r="G24" s="14">
        <f t="shared" si="0"/>
        <v>27.5</v>
      </c>
    </row>
    <row r="25" spans="1:9" x14ac:dyDescent="0.3">
      <c r="A25" s="11"/>
      <c r="B25" s="11"/>
      <c r="C25" s="12" t="s">
        <v>41</v>
      </c>
      <c r="D25" s="11" t="s">
        <v>5</v>
      </c>
      <c r="E25" s="13">
        <v>1</v>
      </c>
      <c r="F25" s="51">
        <v>290.22000000000003</v>
      </c>
      <c r="G25" s="14">
        <f t="shared" si="0"/>
        <v>290.22000000000003</v>
      </c>
    </row>
    <row r="26" spans="1:9" x14ac:dyDescent="0.3">
      <c r="A26" s="11"/>
      <c r="B26" s="11"/>
      <c r="C26" s="12" t="s">
        <v>42</v>
      </c>
      <c r="D26" s="11" t="s">
        <v>34</v>
      </c>
      <c r="E26" s="13">
        <v>30</v>
      </c>
      <c r="F26" s="51">
        <v>2.23</v>
      </c>
      <c r="G26" s="14">
        <f t="shared" si="0"/>
        <v>66.900000000000006</v>
      </c>
    </row>
    <row r="27" spans="1:9" x14ac:dyDescent="0.3">
      <c r="A27" s="11"/>
      <c r="B27" s="11"/>
      <c r="C27" s="12" t="s">
        <v>43</v>
      </c>
      <c r="D27" s="11" t="s">
        <v>44</v>
      </c>
      <c r="E27" s="13">
        <v>1</v>
      </c>
      <c r="F27" s="51">
        <v>9.7200000000000006</v>
      </c>
      <c r="G27" s="14">
        <f t="shared" si="0"/>
        <v>9.7200000000000006</v>
      </c>
    </row>
    <row r="28" spans="1:9" x14ac:dyDescent="0.3">
      <c r="A28" s="11"/>
      <c r="B28" s="11"/>
      <c r="C28" s="12" t="s">
        <v>45</v>
      </c>
      <c r="D28" s="11" t="s">
        <v>24</v>
      </c>
      <c r="E28" s="13">
        <v>8</v>
      </c>
      <c r="F28" s="51">
        <v>17.87</v>
      </c>
      <c r="G28" s="14">
        <f t="shared" si="0"/>
        <v>142.96</v>
      </c>
    </row>
    <row r="29" spans="1:9" x14ac:dyDescent="0.3">
      <c r="A29" s="11"/>
      <c r="B29" s="11"/>
      <c r="C29" s="12" t="s">
        <v>46</v>
      </c>
      <c r="D29" s="11" t="s">
        <v>24</v>
      </c>
      <c r="E29" s="13">
        <v>8</v>
      </c>
      <c r="F29" s="51">
        <v>17.760000000000002</v>
      </c>
      <c r="G29" s="14">
        <f t="shared" si="0"/>
        <v>142.08000000000001</v>
      </c>
    </row>
    <row r="30" spans="1:9" x14ac:dyDescent="0.3">
      <c r="A30" s="11"/>
      <c r="B30" s="11"/>
      <c r="C30" s="12" t="s">
        <v>47</v>
      </c>
      <c r="D30" s="11" t="s">
        <v>24</v>
      </c>
      <c r="E30" s="13">
        <v>8.1199999999999992</v>
      </c>
      <c r="F30" s="51">
        <v>14.37</v>
      </c>
      <c r="G30" s="14">
        <f t="shared" si="0"/>
        <v>116.68</v>
      </c>
    </row>
    <row r="31" spans="1:9" x14ac:dyDescent="0.3">
      <c r="A31" s="11"/>
      <c r="B31" s="11"/>
      <c r="C31" s="12" t="s">
        <v>48</v>
      </c>
      <c r="D31" s="11" t="s">
        <v>24</v>
      </c>
      <c r="E31" s="13">
        <v>8</v>
      </c>
      <c r="F31" s="51">
        <v>17.829999999999998</v>
      </c>
      <c r="G31" s="14">
        <f t="shared" si="0"/>
        <v>142.63999999999999</v>
      </c>
    </row>
    <row r="32" spans="1:9" x14ac:dyDescent="0.3">
      <c r="A32" s="11"/>
      <c r="B32" s="11"/>
      <c r="C32" s="12" t="s">
        <v>49</v>
      </c>
      <c r="D32" s="11" t="s">
        <v>24</v>
      </c>
      <c r="E32" s="13">
        <v>4</v>
      </c>
      <c r="F32" s="51">
        <v>14.41</v>
      </c>
      <c r="G32" s="14">
        <f t="shared" si="0"/>
        <v>57.64</v>
      </c>
    </row>
    <row r="33" spans="1:8" x14ac:dyDescent="0.3">
      <c r="A33" s="15"/>
      <c r="B33" s="15"/>
      <c r="C33" s="16"/>
      <c r="D33" s="15"/>
      <c r="E33" s="17"/>
      <c r="F33" s="58" t="s">
        <v>27</v>
      </c>
      <c r="G33" s="18">
        <f>SUM(G19:G32)</f>
        <v>1522.28</v>
      </c>
      <c r="H33" s="47"/>
    </row>
    <row r="34" spans="1:8" x14ac:dyDescent="0.3">
      <c r="A34" s="19"/>
      <c r="B34" s="19"/>
      <c r="C34" s="19"/>
      <c r="D34" s="73" t="s">
        <v>28</v>
      </c>
      <c r="E34" s="73"/>
      <c r="F34" s="59">
        <v>0.21029999999999999</v>
      </c>
      <c r="G34" s="21">
        <f>ROUND(G33*$I$9,2)</f>
        <v>320.14</v>
      </c>
    </row>
    <row r="35" spans="1:8" ht="15" customHeight="1" x14ac:dyDescent="0.3">
      <c r="A35" s="19"/>
      <c r="B35" s="19"/>
      <c r="C35" s="19"/>
      <c r="D35" s="22"/>
      <c r="E35" s="73" t="s">
        <v>29</v>
      </c>
      <c r="F35" s="73"/>
      <c r="G35" s="23">
        <f>SUM(G33:G34)</f>
        <v>1842.42</v>
      </c>
    </row>
    <row r="36" spans="1:8" x14ac:dyDescent="0.3">
      <c r="A36" s="15"/>
      <c r="B36" s="15"/>
      <c r="C36" s="16"/>
      <c r="D36" s="15"/>
      <c r="E36" s="24"/>
      <c r="F36" s="26"/>
      <c r="G36" s="25"/>
    </row>
    <row r="37" spans="1:8" ht="27" x14ac:dyDescent="0.3">
      <c r="A37" s="64" t="s">
        <v>0</v>
      </c>
      <c r="B37" s="65"/>
      <c r="C37" s="3" t="s">
        <v>50</v>
      </c>
      <c r="D37" s="65" t="s">
        <v>2</v>
      </c>
      <c r="E37" s="4" t="s">
        <v>51</v>
      </c>
      <c r="F37" s="67" t="s">
        <v>4</v>
      </c>
      <c r="G37" s="69" t="s">
        <v>52</v>
      </c>
    </row>
    <row r="38" spans="1:8" x14ac:dyDescent="0.3">
      <c r="A38" s="71" t="s">
        <v>6</v>
      </c>
      <c r="B38" s="72"/>
      <c r="C38" s="5"/>
      <c r="D38" s="66"/>
      <c r="E38" s="6"/>
      <c r="F38" s="68"/>
      <c r="G38" s="70"/>
    </row>
    <row r="39" spans="1:8" ht="26.4" x14ac:dyDescent="0.3">
      <c r="A39" s="7"/>
      <c r="B39" s="7" t="s">
        <v>10</v>
      </c>
      <c r="C39" s="8" t="s">
        <v>11</v>
      </c>
      <c r="D39" s="7" t="s">
        <v>12</v>
      </c>
      <c r="E39" s="9" t="s">
        <v>13</v>
      </c>
      <c r="F39" s="10" t="s">
        <v>14</v>
      </c>
      <c r="G39" s="10" t="s">
        <v>15</v>
      </c>
    </row>
    <row r="40" spans="1:8" ht="22.8" x14ac:dyDescent="0.3">
      <c r="A40" s="11" t="s">
        <v>53</v>
      </c>
      <c r="B40" s="11">
        <v>10775</v>
      </c>
      <c r="C40" s="12" t="s">
        <v>54</v>
      </c>
      <c r="D40" s="11" t="s">
        <v>52</v>
      </c>
      <c r="E40" s="13" t="s">
        <v>20</v>
      </c>
      <c r="F40" s="51">
        <v>505</v>
      </c>
      <c r="G40" s="14">
        <f>TRUNC(E40*F40,2)</f>
        <v>505</v>
      </c>
    </row>
    <row r="41" spans="1:8" x14ac:dyDescent="0.3">
      <c r="A41" s="15"/>
      <c r="B41" s="15"/>
      <c r="C41" s="16"/>
      <c r="D41" s="15"/>
      <c r="E41" s="17"/>
      <c r="F41" s="58" t="s">
        <v>27</v>
      </c>
      <c r="G41" s="18">
        <f>SUM(G40:G40)</f>
        <v>505</v>
      </c>
      <c r="H41" s="47"/>
    </row>
    <row r="42" spans="1:8" x14ac:dyDescent="0.3">
      <c r="A42" s="19"/>
      <c r="B42" s="19"/>
      <c r="C42" s="19"/>
      <c r="D42" s="73" t="s">
        <v>28</v>
      </c>
      <c r="E42" s="73"/>
      <c r="F42" s="59">
        <v>0.21029999999999999</v>
      </c>
      <c r="G42" s="21">
        <f>ROUND(G41*$I$9,2)</f>
        <v>106.2</v>
      </c>
    </row>
    <row r="43" spans="1:8" x14ac:dyDescent="0.3">
      <c r="A43" s="19"/>
      <c r="B43" s="19"/>
      <c r="C43" s="19"/>
      <c r="D43" s="22"/>
      <c r="E43" s="73" t="s">
        <v>29</v>
      </c>
      <c r="F43" s="73"/>
      <c r="G43" s="21">
        <f>SUM(G41:G42)</f>
        <v>611.20000000000005</v>
      </c>
    </row>
    <row r="44" spans="1:8" x14ac:dyDescent="0.3">
      <c r="A44" s="15"/>
      <c r="B44" s="15"/>
      <c r="C44" s="16"/>
      <c r="D44" s="15"/>
      <c r="E44" s="24"/>
      <c r="F44" s="26"/>
      <c r="G44" s="25"/>
    </row>
    <row r="45" spans="1:8" x14ac:dyDescent="0.3">
      <c r="A45" s="64" t="s">
        <v>0</v>
      </c>
      <c r="B45" s="65"/>
      <c r="C45" s="3" t="s">
        <v>55</v>
      </c>
      <c r="D45" s="65" t="s">
        <v>2</v>
      </c>
      <c r="E45" s="4" t="s">
        <v>56</v>
      </c>
      <c r="F45" s="67" t="s">
        <v>4</v>
      </c>
      <c r="G45" s="69" t="s">
        <v>57</v>
      </c>
    </row>
    <row r="46" spans="1:8" x14ac:dyDescent="0.3">
      <c r="A46" s="71" t="s">
        <v>6</v>
      </c>
      <c r="B46" s="72"/>
      <c r="C46" s="5" t="s">
        <v>58</v>
      </c>
      <c r="D46" s="66"/>
      <c r="E46" s="6"/>
      <c r="F46" s="68"/>
      <c r="G46" s="70"/>
    </row>
    <row r="47" spans="1:8" ht="26.4" x14ac:dyDescent="0.3">
      <c r="A47" s="7"/>
      <c r="B47" s="7" t="s">
        <v>10</v>
      </c>
      <c r="C47" s="8" t="s">
        <v>11</v>
      </c>
      <c r="D47" s="7" t="s">
        <v>12</v>
      </c>
      <c r="E47" s="9" t="s">
        <v>13</v>
      </c>
      <c r="F47" s="10" t="s">
        <v>14</v>
      </c>
      <c r="G47" s="10" t="s">
        <v>15</v>
      </c>
    </row>
    <row r="48" spans="1:8" x14ac:dyDescent="0.3">
      <c r="A48" s="11" t="s">
        <v>59</v>
      </c>
      <c r="B48" s="11">
        <v>90773</v>
      </c>
      <c r="C48" s="12" t="s">
        <v>60</v>
      </c>
      <c r="D48" s="11" t="s">
        <v>24</v>
      </c>
      <c r="E48" s="13">
        <v>5.8000000000000003E-2</v>
      </c>
      <c r="F48" s="51">
        <v>23.16</v>
      </c>
      <c r="G48" s="14">
        <f>TRUNC(E48*F48,2)</f>
        <v>1.34</v>
      </c>
    </row>
    <row r="49" spans="1:8" x14ac:dyDescent="0.3">
      <c r="A49" s="15"/>
      <c r="B49" s="15"/>
      <c r="C49" s="16"/>
      <c r="D49" s="15"/>
      <c r="E49" s="17"/>
      <c r="F49" s="58" t="s">
        <v>27</v>
      </c>
      <c r="G49" s="18">
        <f>SUM(G48:G48)</f>
        <v>1.34</v>
      </c>
      <c r="H49" s="47"/>
    </row>
    <row r="50" spans="1:8" x14ac:dyDescent="0.3">
      <c r="A50" s="19"/>
      <c r="B50" s="19"/>
      <c r="C50" s="19"/>
      <c r="D50" s="73" t="s">
        <v>28</v>
      </c>
      <c r="E50" s="73"/>
      <c r="F50" s="59">
        <v>0.21029999999999999</v>
      </c>
      <c r="G50" s="21">
        <f>ROUND(G49*$I$9,2)</f>
        <v>0.28000000000000003</v>
      </c>
    </row>
    <row r="51" spans="1:8" x14ac:dyDescent="0.3">
      <c r="A51" s="19"/>
      <c r="B51" s="19"/>
      <c r="C51" s="19"/>
      <c r="D51" s="22"/>
      <c r="E51" s="73" t="s">
        <v>29</v>
      </c>
      <c r="F51" s="73"/>
      <c r="G51" s="23">
        <f>SUM(G49:G50)</f>
        <v>1.62</v>
      </c>
    </row>
    <row r="52" spans="1:8" x14ac:dyDescent="0.3">
      <c r="A52" s="27"/>
      <c r="B52" s="15"/>
      <c r="C52" s="16"/>
      <c r="D52" s="15"/>
      <c r="E52" s="15"/>
      <c r="F52" s="26"/>
      <c r="G52" s="25"/>
    </row>
    <row r="53" spans="1:8" x14ac:dyDescent="0.3">
      <c r="A53" s="64" t="s">
        <v>0</v>
      </c>
      <c r="B53" s="65"/>
      <c r="C53" s="3" t="s">
        <v>61</v>
      </c>
      <c r="D53" s="65" t="s">
        <v>2</v>
      </c>
      <c r="E53" s="4" t="s">
        <v>62</v>
      </c>
      <c r="F53" s="67" t="s">
        <v>4</v>
      </c>
      <c r="G53" s="69" t="s">
        <v>5</v>
      </c>
    </row>
    <row r="54" spans="1:8" x14ac:dyDescent="0.3">
      <c r="A54" s="71" t="s">
        <v>6</v>
      </c>
      <c r="B54" s="72"/>
      <c r="C54" s="5"/>
      <c r="D54" s="66"/>
      <c r="E54" s="6"/>
      <c r="F54" s="68"/>
      <c r="G54" s="70"/>
    </row>
    <row r="55" spans="1:8" ht="26.4" x14ac:dyDescent="0.3">
      <c r="A55" s="7"/>
      <c r="B55" s="7" t="s">
        <v>10</v>
      </c>
      <c r="C55" s="8" t="s">
        <v>11</v>
      </c>
      <c r="D55" s="7" t="s">
        <v>12</v>
      </c>
      <c r="E55" s="9" t="s">
        <v>13</v>
      </c>
      <c r="F55" s="10" t="s">
        <v>14</v>
      </c>
      <c r="G55" s="10" t="s">
        <v>15</v>
      </c>
    </row>
    <row r="56" spans="1:8" ht="22.8" x14ac:dyDescent="0.3">
      <c r="A56" s="11" t="s">
        <v>53</v>
      </c>
      <c r="B56" s="11" t="s">
        <v>63</v>
      </c>
      <c r="C56" s="12" t="s">
        <v>61</v>
      </c>
      <c r="D56" s="11" t="s">
        <v>12</v>
      </c>
      <c r="E56" s="13">
        <v>1</v>
      </c>
      <c r="F56" s="51">
        <v>1800</v>
      </c>
      <c r="G56" s="14">
        <f>TRUNC(E56*F56,2)</f>
        <v>1800</v>
      </c>
    </row>
    <row r="57" spans="1:8" x14ac:dyDescent="0.3">
      <c r="A57" s="15"/>
      <c r="B57" s="15"/>
      <c r="C57" s="16"/>
      <c r="D57" s="15"/>
      <c r="E57" s="17"/>
      <c r="F57" s="58" t="s">
        <v>27</v>
      </c>
      <c r="G57" s="18">
        <f>SUM(G56:G56)</f>
        <v>1800</v>
      </c>
      <c r="H57" s="47"/>
    </row>
    <row r="58" spans="1:8" x14ac:dyDescent="0.3">
      <c r="A58" s="19"/>
      <c r="B58" s="19"/>
      <c r="C58" s="19"/>
      <c r="D58" s="73" t="s">
        <v>28</v>
      </c>
      <c r="E58" s="73"/>
      <c r="F58" s="59">
        <v>0.21029999999999999</v>
      </c>
      <c r="G58" s="21">
        <f>ROUND(G57*$I$9,2)</f>
        <v>378.54</v>
      </c>
    </row>
    <row r="59" spans="1:8" x14ac:dyDescent="0.3">
      <c r="A59" s="19"/>
      <c r="B59" s="19"/>
      <c r="C59" s="19"/>
      <c r="D59" s="22"/>
      <c r="E59" s="73" t="s">
        <v>29</v>
      </c>
      <c r="F59" s="73"/>
      <c r="G59" s="23">
        <f>SUM(G57:G58)</f>
        <v>2178.54</v>
      </c>
    </row>
    <row r="60" spans="1:8" x14ac:dyDescent="0.3">
      <c r="A60" s="27"/>
      <c r="B60" s="15"/>
      <c r="C60" s="16"/>
      <c r="D60" s="15"/>
      <c r="E60" s="15"/>
      <c r="F60" s="26"/>
      <c r="G60" s="25"/>
    </row>
    <row r="61" spans="1:8" x14ac:dyDescent="0.3">
      <c r="A61" s="64" t="s">
        <v>0</v>
      </c>
      <c r="B61" s="65"/>
      <c r="C61" s="3" t="s">
        <v>64</v>
      </c>
      <c r="D61" s="65" t="s">
        <v>2</v>
      </c>
      <c r="E61" s="4" t="s">
        <v>65</v>
      </c>
      <c r="F61" s="67" t="s">
        <v>4</v>
      </c>
      <c r="G61" s="69" t="s">
        <v>5</v>
      </c>
    </row>
    <row r="62" spans="1:8" x14ac:dyDescent="0.3">
      <c r="A62" s="71" t="s">
        <v>6</v>
      </c>
      <c r="B62" s="72"/>
      <c r="C62" s="5"/>
      <c r="D62" s="66"/>
      <c r="E62" s="6"/>
      <c r="F62" s="68"/>
      <c r="G62" s="70"/>
    </row>
    <row r="63" spans="1:8" ht="26.4" x14ac:dyDescent="0.3">
      <c r="A63" s="7"/>
      <c r="B63" s="7" t="s">
        <v>10</v>
      </c>
      <c r="C63" s="8" t="s">
        <v>11</v>
      </c>
      <c r="D63" s="7" t="s">
        <v>12</v>
      </c>
      <c r="E63" s="9" t="s">
        <v>13</v>
      </c>
      <c r="F63" s="10" t="s">
        <v>14</v>
      </c>
      <c r="G63" s="10" t="s">
        <v>15</v>
      </c>
    </row>
    <row r="64" spans="1:8" ht="22.8" x14ac:dyDescent="0.3">
      <c r="A64" s="11" t="s">
        <v>53</v>
      </c>
      <c r="B64" s="11" t="s">
        <v>66</v>
      </c>
      <c r="C64" s="12" t="s">
        <v>67</v>
      </c>
      <c r="D64" s="11" t="s">
        <v>12</v>
      </c>
      <c r="E64" s="13">
        <v>1</v>
      </c>
      <c r="F64" s="51">
        <v>1800</v>
      </c>
      <c r="G64" s="14">
        <f>TRUNC(E64*F64,2)</f>
        <v>1800</v>
      </c>
    </row>
    <row r="65" spans="1:8" x14ac:dyDescent="0.3">
      <c r="A65" s="15"/>
      <c r="B65" s="15"/>
      <c r="C65" s="16"/>
      <c r="D65" s="15"/>
      <c r="E65" s="17"/>
      <c r="F65" s="58" t="s">
        <v>27</v>
      </c>
      <c r="G65" s="18">
        <f>SUM(G64:G64)</f>
        <v>1800</v>
      </c>
      <c r="H65" s="47"/>
    </row>
    <row r="66" spans="1:8" x14ac:dyDescent="0.3">
      <c r="A66" s="19"/>
      <c r="B66" s="19"/>
      <c r="C66" s="19"/>
      <c r="D66" s="73" t="s">
        <v>28</v>
      </c>
      <c r="E66" s="73"/>
      <c r="F66" s="59">
        <v>0.21029999999999999</v>
      </c>
      <c r="G66" s="21">
        <f>ROUND(G65*$I$9,2)</f>
        <v>378.54</v>
      </c>
    </row>
    <row r="67" spans="1:8" x14ac:dyDescent="0.3">
      <c r="A67" s="19"/>
      <c r="B67" s="19"/>
      <c r="C67" s="19"/>
      <c r="D67" s="22"/>
      <c r="E67" s="73" t="s">
        <v>29</v>
      </c>
      <c r="F67" s="73"/>
      <c r="G67" s="23">
        <f>SUM(G65:G66)</f>
        <v>2178.54</v>
      </c>
    </row>
    <row r="68" spans="1:8" x14ac:dyDescent="0.3">
      <c r="A68" s="27"/>
      <c r="B68" s="15"/>
      <c r="C68" s="16"/>
      <c r="D68" s="15"/>
      <c r="E68" s="15"/>
      <c r="F68" s="26"/>
      <c r="G68" s="25"/>
    </row>
    <row r="69" spans="1:8" x14ac:dyDescent="0.3">
      <c r="A69" s="64" t="s">
        <v>0</v>
      </c>
      <c r="B69" s="65"/>
      <c r="C69" s="3" t="s">
        <v>68</v>
      </c>
      <c r="D69" s="65" t="s">
        <v>2</v>
      </c>
      <c r="E69" s="4" t="s">
        <v>69</v>
      </c>
      <c r="F69" s="67" t="s">
        <v>4</v>
      </c>
      <c r="G69" s="69" t="s">
        <v>5</v>
      </c>
    </row>
    <row r="70" spans="1:8" x14ac:dyDescent="0.3">
      <c r="A70" s="71" t="s">
        <v>6</v>
      </c>
      <c r="B70" s="72"/>
      <c r="C70" s="5"/>
      <c r="D70" s="66"/>
      <c r="E70" s="6"/>
      <c r="F70" s="68"/>
      <c r="G70" s="70"/>
    </row>
    <row r="71" spans="1:8" ht="26.4" x14ac:dyDescent="0.3">
      <c r="A71" s="7"/>
      <c r="B71" s="7" t="s">
        <v>10</v>
      </c>
      <c r="C71" s="8" t="s">
        <v>11</v>
      </c>
      <c r="D71" s="7" t="s">
        <v>12</v>
      </c>
      <c r="E71" s="9" t="s">
        <v>13</v>
      </c>
      <c r="F71" s="10" t="s">
        <v>14</v>
      </c>
      <c r="G71" s="10" t="s">
        <v>15</v>
      </c>
    </row>
    <row r="72" spans="1:8" ht="22.8" x14ac:dyDescent="0.3">
      <c r="A72" s="11" t="s">
        <v>53</v>
      </c>
      <c r="B72" s="11" t="s">
        <v>70</v>
      </c>
      <c r="C72" s="12" t="s">
        <v>68</v>
      </c>
      <c r="D72" s="11" t="s">
        <v>12</v>
      </c>
      <c r="E72" s="13">
        <v>1</v>
      </c>
      <c r="F72" s="51">
        <v>2500</v>
      </c>
      <c r="G72" s="14">
        <f>TRUNC(E72*F72,2)</f>
        <v>2500</v>
      </c>
      <c r="H72" s="47"/>
    </row>
    <row r="73" spans="1:8" x14ac:dyDescent="0.3">
      <c r="A73" s="15"/>
      <c r="B73" s="15"/>
      <c r="C73" s="16"/>
      <c r="D73" s="15"/>
      <c r="E73" s="17"/>
      <c r="F73" s="58" t="s">
        <v>27</v>
      </c>
      <c r="G73" s="18">
        <f>SUM(G72:G72)</f>
        <v>2500</v>
      </c>
    </row>
    <row r="74" spans="1:8" x14ac:dyDescent="0.3">
      <c r="A74" s="19"/>
      <c r="B74" s="19"/>
      <c r="C74" s="19"/>
      <c r="D74" s="73" t="s">
        <v>28</v>
      </c>
      <c r="E74" s="73"/>
      <c r="F74" s="59">
        <v>0.21029999999999999</v>
      </c>
      <c r="G74" s="21">
        <f>ROUND(G73*$I$9,2)</f>
        <v>525.75</v>
      </c>
    </row>
    <row r="75" spans="1:8" x14ac:dyDescent="0.3">
      <c r="A75" s="19"/>
      <c r="B75" s="19"/>
      <c r="C75" s="19"/>
      <c r="D75" s="22"/>
      <c r="E75" s="73" t="s">
        <v>29</v>
      </c>
      <c r="F75" s="73"/>
      <c r="G75" s="23">
        <f>SUM(G73:G74)</f>
        <v>3025.75</v>
      </c>
    </row>
    <row r="76" spans="1:8" x14ac:dyDescent="0.3">
      <c r="A76" s="15"/>
      <c r="B76" s="15"/>
      <c r="C76" s="16"/>
      <c r="D76" s="15"/>
      <c r="E76" s="24"/>
      <c r="F76" s="26"/>
      <c r="G76" s="25"/>
    </row>
    <row r="77" spans="1:8" ht="27" x14ac:dyDescent="0.3">
      <c r="A77" s="64" t="s">
        <v>0</v>
      </c>
      <c r="B77" s="65"/>
      <c r="C77" s="3" t="s">
        <v>71</v>
      </c>
      <c r="D77" s="65" t="s">
        <v>2</v>
      </c>
      <c r="E77" s="4" t="s">
        <v>72</v>
      </c>
      <c r="F77" s="67" t="s">
        <v>4</v>
      </c>
      <c r="G77" s="69" t="s">
        <v>34</v>
      </c>
    </row>
    <row r="78" spans="1:8" x14ac:dyDescent="0.3">
      <c r="A78" s="71" t="s">
        <v>6</v>
      </c>
      <c r="B78" s="72"/>
      <c r="C78" s="5" t="s">
        <v>73</v>
      </c>
      <c r="D78" s="66"/>
      <c r="E78" s="6"/>
      <c r="F78" s="68"/>
      <c r="G78" s="70"/>
    </row>
    <row r="79" spans="1:8" ht="26.4" x14ac:dyDescent="0.3">
      <c r="A79" s="7"/>
      <c r="B79" s="7" t="s">
        <v>10</v>
      </c>
      <c r="C79" s="8" t="s">
        <v>11</v>
      </c>
      <c r="D79" s="7" t="s">
        <v>12</v>
      </c>
      <c r="E79" s="9" t="s">
        <v>13</v>
      </c>
      <c r="F79" s="10" t="s">
        <v>14</v>
      </c>
      <c r="G79" s="10" t="s">
        <v>15</v>
      </c>
    </row>
    <row r="80" spans="1:8" ht="22.8" x14ac:dyDescent="0.3">
      <c r="A80" s="11" t="s">
        <v>53</v>
      </c>
      <c r="B80" s="11">
        <v>39248</v>
      </c>
      <c r="C80" s="12" t="s">
        <v>74</v>
      </c>
      <c r="D80" s="11" t="s">
        <v>34</v>
      </c>
      <c r="E80" s="13">
        <v>1.05</v>
      </c>
      <c r="F80" s="51">
        <v>7.05</v>
      </c>
      <c r="G80" s="14">
        <f>TRUNC(E80*F80,2)</f>
        <v>7.4</v>
      </c>
    </row>
    <row r="81" spans="1:10" x14ac:dyDescent="0.3">
      <c r="A81" s="11" t="s">
        <v>59</v>
      </c>
      <c r="B81" s="11" t="s">
        <v>75</v>
      </c>
      <c r="C81" s="12" t="s">
        <v>76</v>
      </c>
      <c r="D81" s="11" t="s">
        <v>24</v>
      </c>
      <c r="E81" s="13" t="s">
        <v>77</v>
      </c>
      <c r="F81" s="51" t="s">
        <v>78</v>
      </c>
      <c r="G81" s="14">
        <f t="shared" ref="G81:G82" si="1">TRUNC(E81*F81,2)</f>
        <v>11.92</v>
      </c>
    </row>
    <row r="82" spans="1:10" x14ac:dyDescent="0.3">
      <c r="A82" s="11" t="s">
        <v>59</v>
      </c>
      <c r="B82" s="11" t="s">
        <v>79</v>
      </c>
      <c r="C82" s="12" t="s">
        <v>80</v>
      </c>
      <c r="D82" s="11" t="s">
        <v>24</v>
      </c>
      <c r="E82" s="13" t="s">
        <v>77</v>
      </c>
      <c r="F82" s="51" t="s">
        <v>81</v>
      </c>
      <c r="G82" s="14">
        <f t="shared" si="1"/>
        <v>14.78</v>
      </c>
    </row>
    <row r="83" spans="1:10" x14ac:dyDescent="0.3">
      <c r="A83" s="15"/>
      <c r="B83" s="15"/>
      <c r="C83" s="16"/>
      <c r="D83" s="15"/>
      <c r="E83" s="17"/>
      <c r="F83" s="58" t="s">
        <v>27</v>
      </c>
      <c r="G83" s="18">
        <f>SUM(G80:G82)</f>
        <v>34.1</v>
      </c>
    </row>
    <row r="84" spans="1:10" x14ac:dyDescent="0.3">
      <c r="A84" s="19"/>
      <c r="B84" s="19"/>
      <c r="C84" s="19"/>
      <c r="D84" s="73" t="s">
        <v>28</v>
      </c>
      <c r="E84" s="73"/>
      <c r="F84" s="59">
        <v>0.21029999999999999</v>
      </c>
      <c r="G84" s="21">
        <f>ROUND(G83*$I$9,2)</f>
        <v>7.17</v>
      </c>
    </row>
    <row r="85" spans="1:10" x14ac:dyDescent="0.3">
      <c r="A85" s="19"/>
      <c r="B85" s="19"/>
      <c r="C85" s="19"/>
      <c r="D85" s="22"/>
      <c r="E85" s="73" t="s">
        <v>29</v>
      </c>
      <c r="F85" s="73"/>
      <c r="G85" s="23">
        <f>SUM(G83:G84)</f>
        <v>41.27</v>
      </c>
      <c r="H85" s="47"/>
    </row>
    <row r="86" spans="1:10" x14ac:dyDescent="0.3">
      <c r="A86" s="15"/>
      <c r="B86" s="15"/>
      <c r="C86" s="16"/>
      <c r="D86" s="15"/>
      <c r="E86" s="15"/>
      <c r="F86" s="26"/>
      <c r="G86" s="25"/>
    </row>
    <row r="87" spans="1:10" x14ac:dyDescent="0.3">
      <c r="A87" s="64" t="s">
        <v>0</v>
      </c>
      <c r="B87" s="65"/>
      <c r="C87" s="3" t="s">
        <v>82</v>
      </c>
      <c r="D87" s="65" t="s">
        <v>2</v>
      </c>
      <c r="E87" s="4" t="s">
        <v>83</v>
      </c>
      <c r="F87" s="67" t="s">
        <v>4</v>
      </c>
      <c r="G87" s="69" t="s">
        <v>34</v>
      </c>
    </row>
    <row r="88" spans="1:10" x14ac:dyDescent="0.3">
      <c r="A88" s="71" t="s">
        <v>6</v>
      </c>
      <c r="B88" s="72"/>
      <c r="C88" s="5" t="s">
        <v>84</v>
      </c>
      <c r="D88" s="66"/>
      <c r="E88" s="6"/>
      <c r="F88" s="68"/>
      <c r="G88" s="70"/>
    </row>
    <row r="89" spans="1:10" ht="26.4" x14ac:dyDescent="0.3">
      <c r="A89" s="7"/>
      <c r="B89" s="7" t="s">
        <v>10</v>
      </c>
      <c r="C89" s="8" t="s">
        <v>11</v>
      </c>
      <c r="D89" s="7" t="s">
        <v>12</v>
      </c>
      <c r="E89" s="9" t="s">
        <v>13</v>
      </c>
      <c r="F89" s="10" t="s">
        <v>14</v>
      </c>
      <c r="G89" s="10" t="s">
        <v>15</v>
      </c>
    </row>
    <row r="90" spans="1:10" ht="22.8" x14ac:dyDescent="0.3">
      <c r="A90" s="11"/>
      <c r="B90" s="11" t="s">
        <v>85</v>
      </c>
      <c r="C90" s="12" t="s">
        <v>86</v>
      </c>
      <c r="D90" s="11" t="s">
        <v>34</v>
      </c>
      <c r="E90" s="13" t="s">
        <v>87</v>
      </c>
      <c r="F90" s="51">
        <v>45.61</v>
      </c>
      <c r="G90" s="14">
        <f>TRUNC(E90*F90,2)</f>
        <v>47.89</v>
      </c>
    </row>
    <row r="91" spans="1:10" x14ac:dyDescent="0.3">
      <c r="A91" s="11"/>
      <c r="B91" s="11" t="s">
        <v>75</v>
      </c>
      <c r="C91" s="12" t="s">
        <v>76</v>
      </c>
      <c r="D91" s="11" t="s">
        <v>24</v>
      </c>
      <c r="E91" s="13" t="s">
        <v>88</v>
      </c>
      <c r="F91" s="51" t="s">
        <v>78</v>
      </c>
      <c r="G91" s="14">
        <f>TRUNC(E91*F91,2)</f>
        <v>3.49</v>
      </c>
    </row>
    <row r="92" spans="1:10" x14ac:dyDescent="0.3">
      <c r="A92" s="11"/>
      <c r="B92" s="11" t="s">
        <v>79</v>
      </c>
      <c r="C92" s="12" t="s">
        <v>80</v>
      </c>
      <c r="D92" s="11" t="s">
        <v>24</v>
      </c>
      <c r="E92" s="13" t="s">
        <v>88</v>
      </c>
      <c r="F92" s="51" t="s">
        <v>81</v>
      </c>
      <c r="G92" s="14">
        <f t="shared" ref="G92:G93" si="2">TRUNC(E92*F92,2)</f>
        <v>4.32</v>
      </c>
    </row>
    <row r="93" spans="1:10" ht="34.200000000000003" x14ac:dyDescent="0.3">
      <c r="A93" s="11"/>
      <c r="B93" s="11">
        <v>91174</v>
      </c>
      <c r="C93" s="12" t="s">
        <v>89</v>
      </c>
      <c r="D93" s="11" t="s">
        <v>34</v>
      </c>
      <c r="E93" s="13" t="s">
        <v>90</v>
      </c>
      <c r="F93" s="51">
        <v>2.15</v>
      </c>
      <c r="G93" s="14">
        <f t="shared" si="2"/>
        <v>4.3</v>
      </c>
    </row>
    <row r="94" spans="1:10" x14ac:dyDescent="0.3">
      <c r="A94" s="15"/>
      <c r="B94" s="15"/>
      <c r="C94" s="16"/>
      <c r="D94" s="15"/>
      <c r="E94" s="17"/>
      <c r="F94" s="58" t="s">
        <v>27</v>
      </c>
      <c r="G94" s="18">
        <f>SUM(G90:G93)</f>
        <v>60</v>
      </c>
      <c r="J94" s="48"/>
    </row>
    <row r="95" spans="1:10" x14ac:dyDescent="0.3">
      <c r="A95" s="19"/>
      <c r="B95" s="19"/>
      <c r="C95" s="19"/>
      <c r="D95" s="73" t="s">
        <v>28</v>
      </c>
      <c r="E95" s="73"/>
      <c r="F95" s="59">
        <v>0.21029999999999999</v>
      </c>
      <c r="G95" s="21">
        <f>ROUND(G94*$I$9,2)</f>
        <v>12.62</v>
      </c>
      <c r="J95" s="48"/>
    </row>
    <row r="96" spans="1:10" x14ac:dyDescent="0.3">
      <c r="A96" s="19"/>
      <c r="B96" s="19"/>
      <c r="C96" s="19"/>
      <c r="D96" s="22"/>
      <c r="E96" s="73" t="s">
        <v>29</v>
      </c>
      <c r="F96" s="73"/>
      <c r="G96" s="23">
        <f>SUM(G94:G95)</f>
        <v>72.62</v>
      </c>
      <c r="H96" s="47"/>
      <c r="J96" s="48"/>
    </row>
    <row r="97" spans="1:10" x14ac:dyDescent="0.3">
      <c r="A97" s="15"/>
      <c r="B97" s="28"/>
      <c r="C97" s="16"/>
      <c r="D97" s="15"/>
      <c r="E97" s="15"/>
      <c r="F97" s="36"/>
      <c r="G97" s="25"/>
      <c r="J97" s="48"/>
    </row>
    <row r="98" spans="1:10" ht="27" x14ac:dyDescent="0.3">
      <c r="A98" s="64" t="s">
        <v>0</v>
      </c>
      <c r="B98" s="65"/>
      <c r="C98" s="3" t="s">
        <v>91</v>
      </c>
      <c r="D98" s="65" t="s">
        <v>2</v>
      </c>
      <c r="E98" s="4" t="s">
        <v>92</v>
      </c>
      <c r="F98" s="67" t="s">
        <v>4</v>
      </c>
      <c r="G98" s="69" t="s">
        <v>34</v>
      </c>
      <c r="J98" s="48"/>
    </row>
    <row r="99" spans="1:10" x14ac:dyDescent="0.3">
      <c r="A99" s="71" t="s">
        <v>6</v>
      </c>
      <c r="B99" s="72"/>
      <c r="C99" s="5" t="s">
        <v>84</v>
      </c>
      <c r="D99" s="66"/>
      <c r="E99" s="6"/>
      <c r="F99" s="68"/>
      <c r="G99" s="70"/>
      <c r="J99" s="48"/>
    </row>
    <row r="100" spans="1:10" ht="26.4" x14ac:dyDescent="0.3">
      <c r="A100" s="7"/>
      <c r="B100" s="7" t="s">
        <v>10</v>
      </c>
      <c r="C100" s="8" t="s">
        <v>11</v>
      </c>
      <c r="D100" s="7" t="s">
        <v>12</v>
      </c>
      <c r="E100" s="9" t="s">
        <v>13</v>
      </c>
      <c r="F100" s="10" t="s">
        <v>14</v>
      </c>
      <c r="G100" s="10" t="s">
        <v>15</v>
      </c>
      <c r="J100" s="48"/>
    </row>
    <row r="101" spans="1:10" ht="22.8" x14ac:dyDescent="0.3">
      <c r="A101" s="11" t="s">
        <v>53</v>
      </c>
      <c r="B101" s="11">
        <v>21134</v>
      </c>
      <c r="C101" s="12" t="s">
        <v>93</v>
      </c>
      <c r="D101" s="11" t="s">
        <v>34</v>
      </c>
      <c r="E101" s="13" t="s">
        <v>87</v>
      </c>
      <c r="F101" s="51">
        <v>15.24</v>
      </c>
      <c r="G101" s="14">
        <f>TRUNC(E101*F101,2)</f>
        <v>16</v>
      </c>
      <c r="J101" s="48"/>
    </row>
    <row r="102" spans="1:10" x14ac:dyDescent="0.3">
      <c r="A102" s="11"/>
      <c r="B102" s="11" t="s">
        <v>75</v>
      </c>
      <c r="C102" s="12" t="s">
        <v>76</v>
      </c>
      <c r="D102" s="11" t="s">
        <v>24</v>
      </c>
      <c r="E102" s="13" t="s">
        <v>88</v>
      </c>
      <c r="F102" s="51" t="s">
        <v>78</v>
      </c>
      <c r="G102" s="14">
        <f>TRUNC(E102*F102,2)</f>
        <v>3.49</v>
      </c>
      <c r="J102" s="48"/>
    </row>
    <row r="103" spans="1:10" x14ac:dyDescent="0.3">
      <c r="A103" s="11" t="s">
        <v>59</v>
      </c>
      <c r="B103" s="11" t="s">
        <v>79</v>
      </c>
      <c r="C103" s="12" t="s">
        <v>80</v>
      </c>
      <c r="D103" s="11" t="s">
        <v>24</v>
      </c>
      <c r="E103" s="13" t="s">
        <v>88</v>
      </c>
      <c r="F103" s="51" t="s">
        <v>81</v>
      </c>
      <c r="G103" s="14">
        <f t="shared" ref="G103:G104" si="3">TRUNC(E103*F103,2)</f>
        <v>4.32</v>
      </c>
      <c r="J103" s="48"/>
    </row>
    <row r="104" spans="1:10" ht="22.8" x14ac:dyDescent="0.3">
      <c r="A104" s="11" t="s">
        <v>59</v>
      </c>
      <c r="B104" s="11" t="s">
        <v>94</v>
      </c>
      <c r="C104" s="12" t="s">
        <v>95</v>
      </c>
      <c r="D104" s="11" t="s">
        <v>34</v>
      </c>
      <c r="E104" s="13" t="s">
        <v>90</v>
      </c>
      <c r="F104" s="51">
        <v>1.0900000000000001</v>
      </c>
      <c r="G104" s="14">
        <f t="shared" si="3"/>
        <v>2.1800000000000002</v>
      </c>
      <c r="J104" s="48"/>
    </row>
    <row r="105" spans="1:10" x14ac:dyDescent="0.3">
      <c r="A105" s="15"/>
      <c r="B105" s="15"/>
      <c r="C105" s="16"/>
      <c r="D105" s="15"/>
      <c r="E105" s="17"/>
      <c r="F105" s="58" t="s">
        <v>27</v>
      </c>
      <c r="G105" s="18">
        <f>SUM(G101:G104)</f>
        <v>25.990000000000002</v>
      </c>
      <c r="J105" s="48"/>
    </row>
    <row r="106" spans="1:10" x14ac:dyDescent="0.3">
      <c r="A106" s="19"/>
      <c r="B106" s="19"/>
      <c r="C106" s="19"/>
      <c r="D106" s="73" t="s">
        <v>28</v>
      </c>
      <c r="E106" s="73"/>
      <c r="F106" s="59">
        <v>0.21029999999999999</v>
      </c>
      <c r="G106" s="21">
        <f>ROUND(G105*$I$9,2)</f>
        <v>5.47</v>
      </c>
      <c r="J106" s="48"/>
    </row>
    <row r="107" spans="1:10" x14ac:dyDescent="0.3">
      <c r="A107" s="19"/>
      <c r="B107" s="19"/>
      <c r="C107" s="19"/>
      <c r="D107" s="22"/>
      <c r="E107" s="73" t="s">
        <v>29</v>
      </c>
      <c r="F107" s="73"/>
      <c r="G107" s="29">
        <f>SUM(G105:G106)</f>
        <v>31.46</v>
      </c>
      <c r="H107" s="47"/>
      <c r="J107" s="48"/>
    </row>
    <row r="108" spans="1:10" x14ac:dyDescent="0.3">
      <c r="A108" s="22"/>
      <c r="B108" s="22"/>
      <c r="C108" s="22"/>
      <c r="D108" s="22"/>
      <c r="E108" s="75"/>
      <c r="F108" s="75"/>
      <c r="G108" s="30"/>
      <c r="J108" s="48"/>
    </row>
    <row r="109" spans="1:10" ht="27" x14ac:dyDescent="0.3">
      <c r="A109" s="64" t="s">
        <v>0</v>
      </c>
      <c r="B109" s="65"/>
      <c r="C109" s="3" t="s">
        <v>96</v>
      </c>
      <c r="D109" s="65" t="s">
        <v>2</v>
      </c>
      <c r="E109" s="4" t="s">
        <v>97</v>
      </c>
      <c r="F109" s="67" t="s">
        <v>4</v>
      </c>
      <c r="G109" s="69" t="s">
        <v>5</v>
      </c>
      <c r="J109" s="48"/>
    </row>
    <row r="110" spans="1:10" x14ac:dyDescent="0.3">
      <c r="A110" s="71" t="s">
        <v>6</v>
      </c>
      <c r="B110" s="72"/>
      <c r="C110" s="5" t="s">
        <v>98</v>
      </c>
      <c r="D110" s="66"/>
      <c r="E110" s="6"/>
      <c r="F110" s="68"/>
      <c r="G110" s="70"/>
      <c r="J110" s="48"/>
    </row>
    <row r="111" spans="1:10" ht="26.4" x14ac:dyDescent="0.3">
      <c r="A111" s="7"/>
      <c r="B111" s="7" t="s">
        <v>10</v>
      </c>
      <c r="C111" s="8" t="s">
        <v>11</v>
      </c>
      <c r="D111" s="7" t="s">
        <v>12</v>
      </c>
      <c r="E111" s="9" t="s">
        <v>13</v>
      </c>
      <c r="F111" s="10" t="s">
        <v>14</v>
      </c>
      <c r="G111" s="10" t="s">
        <v>15</v>
      </c>
      <c r="J111" s="48"/>
    </row>
    <row r="112" spans="1:10" x14ac:dyDescent="0.3">
      <c r="A112" s="11"/>
      <c r="B112" s="11" t="s">
        <v>79</v>
      </c>
      <c r="C112" s="12" t="s">
        <v>80</v>
      </c>
      <c r="D112" s="11" t="s">
        <v>24</v>
      </c>
      <c r="E112" s="13">
        <v>1</v>
      </c>
      <c r="F112" s="51" t="s">
        <v>81</v>
      </c>
      <c r="G112" s="14">
        <f>TRUNC(E112*F112,2)</f>
        <v>18.48</v>
      </c>
      <c r="J112" s="48"/>
    </row>
    <row r="113" spans="1:10" x14ac:dyDescent="0.3">
      <c r="A113" s="11"/>
      <c r="B113" s="11" t="s">
        <v>75</v>
      </c>
      <c r="C113" s="12" t="s">
        <v>76</v>
      </c>
      <c r="D113" s="11" t="s">
        <v>24</v>
      </c>
      <c r="E113" s="13">
        <v>1</v>
      </c>
      <c r="F113" s="51" t="s">
        <v>78</v>
      </c>
      <c r="G113" s="14">
        <f>TRUNC(E113*F113,2)</f>
        <v>14.9</v>
      </c>
      <c r="J113" s="48"/>
    </row>
    <row r="114" spans="1:10" ht="34.200000000000003" x14ac:dyDescent="0.3">
      <c r="A114" s="11"/>
      <c r="B114" s="11" t="s">
        <v>99</v>
      </c>
      <c r="C114" s="12" t="s">
        <v>100</v>
      </c>
      <c r="D114" s="11" t="s">
        <v>57</v>
      </c>
      <c r="E114" s="13">
        <v>0.2</v>
      </c>
      <c r="F114" s="51">
        <v>203.27</v>
      </c>
      <c r="G114" s="14">
        <f t="shared" ref="G114:G115" si="4">TRUNC(E114*F114,2)</f>
        <v>40.65</v>
      </c>
      <c r="J114" s="48"/>
    </row>
    <row r="115" spans="1:10" ht="22.8" x14ac:dyDescent="0.3">
      <c r="A115" s="11"/>
      <c r="B115" s="11">
        <v>39756</v>
      </c>
      <c r="C115" s="12" t="s">
        <v>101</v>
      </c>
      <c r="D115" s="11" t="s">
        <v>12</v>
      </c>
      <c r="E115" s="13">
        <v>1</v>
      </c>
      <c r="F115" s="51">
        <v>241.74</v>
      </c>
      <c r="G115" s="14">
        <f t="shared" si="4"/>
        <v>241.74</v>
      </c>
      <c r="J115" s="48"/>
    </row>
    <row r="116" spans="1:10" x14ac:dyDescent="0.3">
      <c r="A116" s="15"/>
      <c r="B116" s="15"/>
      <c r="C116" s="16"/>
      <c r="D116" s="15"/>
      <c r="E116" s="17"/>
      <c r="F116" s="58" t="s">
        <v>27</v>
      </c>
      <c r="G116" s="18">
        <f>SUM(G112:G115)</f>
        <v>315.77</v>
      </c>
      <c r="J116" s="48"/>
    </row>
    <row r="117" spans="1:10" x14ac:dyDescent="0.3">
      <c r="A117" s="19"/>
      <c r="B117" s="19"/>
      <c r="C117" s="19"/>
      <c r="D117" s="73" t="s">
        <v>28</v>
      </c>
      <c r="E117" s="73"/>
      <c r="F117" s="59">
        <v>0.21029999999999999</v>
      </c>
      <c r="G117" s="21">
        <f>ROUND(G116*$I$9,2)</f>
        <v>66.41</v>
      </c>
      <c r="J117" s="48"/>
    </row>
    <row r="118" spans="1:10" x14ac:dyDescent="0.3">
      <c r="A118" s="19"/>
      <c r="B118" s="19"/>
      <c r="C118" s="19"/>
      <c r="D118" s="22"/>
      <c r="E118" s="73" t="s">
        <v>29</v>
      </c>
      <c r="F118" s="73"/>
      <c r="G118" s="29">
        <f>SUM(G116:G117)</f>
        <v>382.17999999999995</v>
      </c>
      <c r="H118" s="47"/>
      <c r="J118" s="48"/>
    </row>
    <row r="119" spans="1:10" x14ac:dyDescent="0.3">
      <c r="A119" s="31"/>
      <c r="B119" s="31"/>
      <c r="C119" s="31"/>
      <c r="D119" s="31"/>
      <c r="E119" s="31"/>
      <c r="F119" s="39"/>
      <c r="G119" s="31"/>
      <c r="J119" s="48"/>
    </row>
    <row r="120" spans="1:10" ht="27" x14ac:dyDescent="0.3">
      <c r="A120" s="64" t="s">
        <v>0</v>
      </c>
      <c r="B120" s="65"/>
      <c r="C120" s="3" t="s">
        <v>102</v>
      </c>
      <c r="D120" s="65" t="s">
        <v>2</v>
      </c>
      <c r="E120" s="4" t="s">
        <v>103</v>
      </c>
      <c r="F120" s="67" t="s">
        <v>4</v>
      </c>
      <c r="G120" s="69" t="s">
        <v>5</v>
      </c>
      <c r="J120" s="48"/>
    </row>
    <row r="121" spans="1:10" x14ac:dyDescent="0.3">
      <c r="A121" s="71" t="s">
        <v>6</v>
      </c>
      <c r="B121" s="72"/>
      <c r="C121" s="5"/>
      <c r="D121" s="66"/>
      <c r="E121" s="6"/>
      <c r="F121" s="68"/>
      <c r="G121" s="70"/>
      <c r="J121" s="48"/>
    </row>
    <row r="122" spans="1:10" ht="26.4" x14ac:dyDescent="0.3">
      <c r="A122" s="7"/>
      <c r="B122" s="7" t="s">
        <v>10</v>
      </c>
      <c r="C122" s="8" t="s">
        <v>11</v>
      </c>
      <c r="D122" s="7" t="s">
        <v>12</v>
      </c>
      <c r="E122" s="9" t="s">
        <v>13</v>
      </c>
      <c r="F122" s="10" t="s">
        <v>14</v>
      </c>
      <c r="G122" s="10" t="s">
        <v>15</v>
      </c>
      <c r="J122" s="48"/>
    </row>
    <row r="123" spans="1:10" x14ac:dyDescent="0.3">
      <c r="A123" s="11"/>
      <c r="B123" s="11">
        <v>93358</v>
      </c>
      <c r="C123" s="12" t="s">
        <v>104</v>
      </c>
      <c r="D123" s="11" t="s">
        <v>38</v>
      </c>
      <c r="E123" s="13">
        <v>0.34300000000000003</v>
      </c>
      <c r="F123" s="51">
        <v>56.84</v>
      </c>
      <c r="G123" s="14">
        <f>TRUNC(E123*F123,2)</f>
        <v>19.489999999999998</v>
      </c>
      <c r="J123" s="48"/>
    </row>
    <row r="124" spans="1:10" x14ac:dyDescent="0.3">
      <c r="A124" s="11"/>
      <c r="B124" s="11">
        <v>96995</v>
      </c>
      <c r="C124" s="12" t="s">
        <v>105</v>
      </c>
      <c r="D124" s="11" t="s">
        <v>38</v>
      </c>
      <c r="E124" s="13">
        <v>0.14399999999999999</v>
      </c>
      <c r="F124" s="51">
        <v>34.46</v>
      </c>
      <c r="G124" s="14">
        <f t="shared" ref="G124:G129" si="5">TRUNC(E124*F124,2)</f>
        <v>4.96</v>
      </c>
      <c r="J124" s="48"/>
    </row>
    <row r="125" spans="1:10" ht="22.8" x14ac:dyDescent="0.3">
      <c r="A125" s="11"/>
      <c r="B125" s="11">
        <v>72132</v>
      </c>
      <c r="C125" s="12" t="s">
        <v>106</v>
      </c>
      <c r="D125" s="11" t="s">
        <v>57</v>
      </c>
      <c r="E125" s="13">
        <v>1.44</v>
      </c>
      <c r="F125" s="51">
        <v>61.01</v>
      </c>
      <c r="G125" s="14">
        <f t="shared" si="5"/>
        <v>87.85</v>
      </c>
      <c r="J125" s="48"/>
    </row>
    <row r="126" spans="1:10" ht="34.200000000000003" x14ac:dyDescent="0.3">
      <c r="A126" s="11"/>
      <c r="B126" s="11">
        <v>87879</v>
      </c>
      <c r="C126" s="12" t="s">
        <v>107</v>
      </c>
      <c r="D126" s="11" t="s">
        <v>57</v>
      </c>
      <c r="E126" s="13">
        <v>2.88</v>
      </c>
      <c r="F126" s="51">
        <v>2.63</v>
      </c>
      <c r="G126" s="14">
        <f t="shared" si="5"/>
        <v>7.57</v>
      </c>
      <c r="J126" s="48"/>
    </row>
    <row r="127" spans="1:10" ht="34.200000000000003" x14ac:dyDescent="0.3">
      <c r="A127" s="11"/>
      <c r="B127" s="11">
        <v>87529</v>
      </c>
      <c r="C127" s="12" t="s">
        <v>108</v>
      </c>
      <c r="D127" s="11" t="s">
        <v>57</v>
      </c>
      <c r="E127" s="13">
        <v>2.88</v>
      </c>
      <c r="F127" s="51">
        <v>24.46</v>
      </c>
      <c r="G127" s="14">
        <f t="shared" si="5"/>
        <v>70.44</v>
      </c>
      <c r="J127" s="48"/>
    </row>
    <row r="128" spans="1:10" ht="22.8" x14ac:dyDescent="0.3">
      <c r="A128" s="11"/>
      <c r="B128" s="11">
        <v>94110</v>
      </c>
      <c r="C128" s="12" t="s">
        <v>109</v>
      </c>
      <c r="D128" s="11" t="s">
        <v>38</v>
      </c>
      <c r="E128" s="13">
        <v>1.7999999999999999E-2</v>
      </c>
      <c r="F128" s="51">
        <v>166.34</v>
      </c>
      <c r="G128" s="14">
        <f t="shared" si="5"/>
        <v>2.99</v>
      </c>
      <c r="J128" s="48"/>
    </row>
    <row r="129" spans="1:10" x14ac:dyDescent="0.3">
      <c r="A129" s="11"/>
      <c r="B129" s="11">
        <v>11241</v>
      </c>
      <c r="C129" s="12" t="s">
        <v>110</v>
      </c>
      <c r="D129" s="11" t="s">
        <v>12</v>
      </c>
      <c r="E129" s="13">
        <v>2.25</v>
      </c>
      <c r="F129" s="51">
        <v>138.9</v>
      </c>
      <c r="G129" s="14">
        <f t="shared" si="5"/>
        <v>312.52</v>
      </c>
      <c r="J129" s="48"/>
    </row>
    <row r="130" spans="1:10" x14ac:dyDescent="0.3">
      <c r="A130" s="15"/>
      <c r="B130" s="15"/>
      <c r="C130" s="16"/>
      <c r="D130" s="15"/>
      <c r="E130" s="17"/>
      <c r="F130" s="58" t="s">
        <v>27</v>
      </c>
      <c r="G130" s="18">
        <f>SUM(G123:G129)</f>
        <v>505.82</v>
      </c>
      <c r="J130" s="48"/>
    </row>
    <row r="131" spans="1:10" x14ac:dyDescent="0.3">
      <c r="A131" s="19"/>
      <c r="B131" s="19"/>
      <c r="C131" s="19"/>
      <c r="D131" s="73" t="s">
        <v>28</v>
      </c>
      <c r="E131" s="73"/>
      <c r="F131" s="59">
        <v>0.21029999999999999</v>
      </c>
      <c r="G131" s="21">
        <f>ROUND(G130*$I$9,2)</f>
        <v>106.37</v>
      </c>
      <c r="J131" s="48"/>
    </row>
    <row r="132" spans="1:10" x14ac:dyDescent="0.3">
      <c r="A132" s="19"/>
      <c r="B132" s="19"/>
      <c r="C132" s="19"/>
      <c r="D132" s="22"/>
      <c r="E132" s="73" t="s">
        <v>29</v>
      </c>
      <c r="F132" s="73"/>
      <c r="G132" s="29">
        <f>SUM(G130:G131)</f>
        <v>612.19000000000005</v>
      </c>
      <c r="H132" s="47"/>
      <c r="J132" s="48"/>
    </row>
    <row r="133" spans="1:10" x14ac:dyDescent="0.3">
      <c r="A133" s="15"/>
      <c r="B133" s="15"/>
      <c r="C133" s="16"/>
      <c r="D133" s="15"/>
      <c r="E133" s="32"/>
      <c r="F133" s="26"/>
      <c r="G133" s="25"/>
      <c r="J133" s="48"/>
    </row>
    <row r="134" spans="1:10" ht="27" x14ac:dyDescent="0.3">
      <c r="A134" s="64" t="s">
        <v>0</v>
      </c>
      <c r="B134" s="65"/>
      <c r="C134" s="3" t="s">
        <v>111</v>
      </c>
      <c r="D134" s="65" t="s">
        <v>2</v>
      </c>
      <c r="E134" s="4" t="s">
        <v>112</v>
      </c>
      <c r="F134" s="67" t="s">
        <v>4</v>
      </c>
      <c r="G134" s="69" t="s">
        <v>5</v>
      </c>
      <c r="J134" s="48"/>
    </row>
    <row r="135" spans="1:10" x14ac:dyDescent="0.3">
      <c r="A135" s="71" t="s">
        <v>6</v>
      </c>
      <c r="B135" s="72"/>
      <c r="C135" s="5" t="s">
        <v>113</v>
      </c>
      <c r="D135" s="66"/>
      <c r="E135" s="6"/>
      <c r="F135" s="68"/>
      <c r="G135" s="70"/>
      <c r="J135" s="48"/>
    </row>
    <row r="136" spans="1:10" ht="26.4" x14ac:dyDescent="0.3">
      <c r="A136" s="7"/>
      <c r="B136" s="7" t="s">
        <v>10</v>
      </c>
      <c r="C136" s="8" t="s">
        <v>11</v>
      </c>
      <c r="D136" s="7" t="s">
        <v>12</v>
      </c>
      <c r="E136" s="9" t="s">
        <v>13</v>
      </c>
      <c r="F136" s="10" t="s">
        <v>14</v>
      </c>
      <c r="G136" s="10" t="s">
        <v>15</v>
      </c>
      <c r="J136" s="48"/>
    </row>
    <row r="137" spans="1:10" x14ac:dyDescent="0.3">
      <c r="A137" s="11"/>
      <c r="B137" s="11" t="s">
        <v>79</v>
      </c>
      <c r="C137" s="12" t="s">
        <v>80</v>
      </c>
      <c r="D137" s="11" t="s">
        <v>24</v>
      </c>
      <c r="E137" s="13">
        <v>0.4</v>
      </c>
      <c r="F137" s="51" t="s">
        <v>81</v>
      </c>
      <c r="G137" s="14">
        <f>TRUNC(E137*F137,2)</f>
        <v>7.39</v>
      </c>
      <c r="J137" s="48"/>
    </row>
    <row r="138" spans="1:10" x14ac:dyDescent="0.3">
      <c r="A138" s="11"/>
      <c r="B138" s="11" t="s">
        <v>75</v>
      </c>
      <c r="C138" s="12" t="s">
        <v>76</v>
      </c>
      <c r="D138" s="11" t="s">
        <v>24</v>
      </c>
      <c r="E138" s="13">
        <v>0.4</v>
      </c>
      <c r="F138" s="51" t="s">
        <v>78</v>
      </c>
      <c r="G138" s="14">
        <f>TRUNC(E138*F138,2)</f>
        <v>5.96</v>
      </c>
      <c r="J138" s="48"/>
    </row>
    <row r="139" spans="1:10" ht="22.8" x14ac:dyDescent="0.3">
      <c r="A139" s="11"/>
      <c r="B139" s="11" t="s">
        <v>114</v>
      </c>
      <c r="C139" s="12" t="s">
        <v>115</v>
      </c>
      <c r="D139" s="11" t="s">
        <v>12</v>
      </c>
      <c r="E139" s="13">
        <v>1</v>
      </c>
      <c r="F139" s="51">
        <v>175.25</v>
      </c>
      <c r="G139" s="14">
        <f t="shared" ref="G139" si="6">TRUNC(E139*F139,2)</f>
        <v>175.25</v>
      </c>
      <c r="J139" s="48"/>
    </row>
    <row r="140" spans="1:10" x14ac:dyDescent="0.3">
      <c r="A140" s="15"/>
      <c r="B140" s="15"/>
      <c r="C140" s="16"/>
      <c r="D140" s="15"/>
      <c r="E140" s="17"/>
      <c r="F140" s="58" t="s">
        <v>27</v>
      </c>
      <c r="G140" s="18">
        <f>SUM(G137:G139)</f>
        <v>188.6</v>
      </c>
      <c r="J140" s="48"/>
    </row>
    <row r="141" spans="1:10" x14ac:dyDescent="0.3">
      <c r="A141" s="19"/>
      <c r="B141" s="19"/>
      <c r="C141" s="19"/>
      <c r="D141" s="73" t="s">
        <v>28</v>
      </c>
      <c r="E141" s="73"/>
      <c r="F141" s="59">
        <v>0.21029999999999999</v>
      </c>
      <c r="G141" s="21">
        <f>ROUND(G140*$I$9,2)</f>
        <v>39.659999999999997</v>
      </c>
      <c r="J141" s="48"/>
    </row>
    <row r="142" spans="1:10" x14ac:dyDescent="0.3">
      <c r="A142" s="19"/>
      <c r="B142" s="19"/>
      <c r="C142" s="19"/>
      <c r="D142" s="22"/>
      <c r="E142" s="73" t="s">
        <v>29</v>
      </c>
      <c r="F142" s="73"/>
      <c r="G142" s="29">
        <f>SUM(G140:G141)</f>
        <v>228.26</v>
      </c>
      <c r="H142" s="47"/>
      <c r="J142" s="48"/>
    </row>
    <row r="143" spans="1:10" x14ac:dyDescent="0.3">
      <c r="A143" s="33"/>
      <c r="B143" s="33"/>
      <c r="C143" s="33"/>
      <c r="D143" s="33"/>
      <c r="E143" s="34"/>
      <c r="F143" s="34"/>
      <c r="G143" s="30"/>
      <c r="J143" s="48"/>
    </row>
    <row r="144" spans="1:10" ht="27" x14ac:dyDescent="0.3">
      <c r="A144" s="64" t="s">
        <v>0</v>
      </c>
      <c r="B144" s="65"/>
      <c r="C144" s="3" t="s">
        <v>116</v>
      </c>
      <c r="D144" s="65" t="s">
        <v>2</v>
      </c>
      <c r="E144" s="4" t="s">
        <v>117</v>
      </c>
      <c r="F144" s="67" t="s">
        <v>4</v>
      </c>
      <c r="G144" s="69" t="s">
        <v>5</v>
      </c>
      <c r="J144" s="48"/>
    </row>
    <row r="145" spans="1:10" x14ac:dyDescent="0.3">
      <c r="A145" s="71" t="s">
        <v>6</v>
      </c>
      <c r="B145" s="72"/>
      <c r="C145" s="5" t="s">
        <v>118</v>
      </c>
      <c r="D145" s="66"/>
      <c r="E145" s="6"/>
      <c r="F145" s="68"/>
      <c r="G145" s="70"/>
      <c r="J145" s="48"/>
    </row>
    <row r="146" spans="1:10" ht="26.4" x14ac:dyDescent="0.3">
      <c r="A146" s="7"/>
      <c r="B146" s="7" t="s">
        <v>10</v>
      </c>
      <c r="C146" s="8" t="s">
        <v>11</v>
      </c>
      <c r="D146" s="7" t="s">
        <v>12</v>
      </c>
      <c r="E146" s="9" t="s">
        <v>13</v>
      </c>
      <c r="F146" s="10" t="s">
        <v>14</v>
      </c>
      <c r="G146" s="10" t="s">
        <v>15</v>
      </c>
      <c r="J146" s="48"/>
    </row>
    <row r="147" spans="1:10" x14ac:dyDescent="0.3">
      <c r="A147" s="11"/>
      <c r="B147" s="11" t="s">
        <v>79</v>
      </c>
      <c r="C147" s="12" t="s">
        <v>80</v>
      </c>
      <c r="D147" s="11" t="s">
        <v>24</v>
      </c>
      <c r="E147" s="13">
        <v>0.4</v>
      </c>
      <c r="F147" s="51" t="s">
        <v>81</v>
      </c>
      <c r="G147" s="14">
        <f>TRUNC(E147*F147,2)</f>
        <v>7.39</v>
      </c>
      <c r="J147" s="48"/>
    </row>
    <row r="148" spans="1:10" x14ac:dyDescent="0.3">
      <c r="A148" s="11"/>
      <c r="B148" s="11" t="s">
        <v>75</v>
      </c>
      <c r="C148" s="12" t="s">
        <v>76</v>
      </c>
      <c r="D148" s="11" t="s">
        <v>24</v>
      </c>
      <c r="E148" s="13">
        <v>0.4</v>
      </c>
      <c r="F148" s="51" t="s">
        <v>78</v>
      </c>
      <c r="G148" s="14">
        <f>TRUNC(E148*F148,2)</f>
        <v>5.96</v>
      </c>
      <c r="J148" s="48"/>
    </row>
    <row r="149" spans="1:10" ht="22.8" x14ac:dyDescent="0.3">
      <c r="A149" s="11"/>
      <c r="B149" s="11" t="s">
        <v>119</v>
      </c>
      <c r="C149" s="12" t="s">
        <v>120</v>
      </c>
      <c r="D149" s="11" t="s">
        <v>12</v>
      </c>
      <c r="E149" s="13">
        <v>1</v>
      </c>
      <c r="F149" s="51">
        <v>81.5</v>
      </c>
      <c r="G149" s="14">
        <f t="shared" ref="G149" si="7">TRUNC(E149*F149,2)</f>
        <v>81.5</v>
      </c>
      <c r="J149" s="48"/>
    </row>
    <row r="150" spans="1:10" x14ac:dyDescent="0.3">
      <c r="A150" s="15"/>
      <c r="B150" s="15"/>
      <c r="C150" s="16"/>
      <c r="D150" s="15"/>
      <c r="E150" s="17"/>
      <c r="F150" s="58" t="s">
        <v>27</v>
      </c>
      <c r="G150" s="18">
        <f>SUM(G147:G149)</f>
        <v>94.85</v>
      </c>
      <c r="J150" s="48"/>
    </row>
    <row r="151" spans="1:10" x14ac:dyDescent="0.3">
      <c r="A151" s="19"/>
      <c r="B151" s="19"/>
      <c r="C151" s="19"/>
      <c r="D151" s="73" t="s">
        <v>28</v>
      </c>
      <c r="E151" s="73"/>
      <c r="F151" s="59">
        <v>0.21029999999999999</v>
      </c>
      <c r="G151" s="21">
        <f>ROUND(G150*$I$9,2)</f>
        <v>19.95</v>
      </c>
      <c r="J151" s="48"/>
    </row>
    <row r="152" spans="1:10" x14ac:dyDescent="0.3">
      <c r="A152" s="19"/>
      <c r="B152" s="19"/>
      <c r="C152" s="19"/>
      <c r="D152" s="22"/>
      <c r="E152" s="73" t="s">
        <v>29</v>
      </c>
      <c r="F152" s="73"/>
      <c r="G152" s="29">
        <f>SUM(G150:G151)</f>
        <v>114.8</v>
      </c>
      <c r="H152" s="47"/>
      <c r="J152" s="48"/>
    </row>
    <row r="153" spans="1:10" x14ac:dyDescent="0.3">
      <c r="A153" s="33"/>
      <c r="B153" s="33"/>
      <c r="C153" s="33"/>
      <c r="D153" s="33"/>
      <c r="E153" s="34"/>
      <c r="F153" s="34"/>
      <c r="G153" s="35"/>
      <c r="J153" s="48"/>
    </row>
    <row r="154" spans="1:10" x14ac:dyDescent="0.3">
      <c r="A154" s="64" t="s">
        <v>0</v>
      </c>
      <c r="B154" s="65"/>
      <c r="C154" s="3" t="s">
        <v>121</v>
      </c>
      <c r="D154" s="65" t="s">
        <v>2</v>
      </c>
      <c r="E154" s="4" t="s">
        <v>122</v>
      </c>
      <c r="F154" s="67" t="s">
        <v>4</v>
      </c>
      <c r="G154" s="69" t="s">
        <v>5</v>
      </c>
      <c r="J154" s="48"/>
    </row>
    <row r="155" spans="1:10" x14ac:dyDescent="0.3">
      <c r="A155" s="71" t="s">
        <v>6</v>
      </c>
      <c r="B155" s="72"/>
      <c r="C155" s="5" t="s">
        <v>123</v>
      </c>
      <c r="D155" s="66"/>
      <c r="E155" s="6"/>
      <c r="F155" s="68"/>
      <c r="G155" s="70"/>
      <c r="J155" s="48"/>
    </row>
    <row r="156" spans="1:10" ht="26.4" x14ac:dyDescent="0.3">
      <c r="A156" s="7"/>
      <c r="B156" s="7" t="s">
        <v>10</v>
      </c>
      <c r="C156" s="8" t="s">
        <v>11</v>
      </c>
      <c r="D156" s="7" t="s">
        <v>12</v>
      </c>
      <c r="E156" s="9" t="s">
        <v>13</v>
      </c>
      <c r="F156" s="10" t="s">
        <v>14</v>
      </c>
      <c r="G156" s="10" t="s">
        <v>15</v>
      </c>
      <c r="J156" s="48"/>
    </row>
    <row r="157" spans="1:10" x14ac:dyDescent="0.3">
      <c r="A157" s="11"/>
      <c r="B157" s="11" t="s">
        <v>79</v>
      </c>
      <c r="C157" s="12" t="s">
        <v>80</v>
      </c>
      <c r="D157" s="11" t="s">
        <v>24</v>
      </c>
      <c r="E157" s="13">
        <v>0.15</v>
      </c>
      <c r="F157" s="51" t="s">
        <v>81</v>
      </c>
      <c r="G157" s="14">
        <f>TRUNC(E157*F157,2)</f>
        <v>2.77</v>
      </c>
      <c r="J157" s="48"/>
    </row>
    <row r="158" spans="1:10" ht="22.8" x14ac:dyDescent="0.3">
      <c r="A158" s="11"/>
      <c r="B158" s="11" t="s">
        <v>124</v>
      </c>
      <c r="C158" s="12" t="s">
        <v>125</v>
      </c>
      <c r="D158" s="11" t="s">
        <v>12</v>
      </c>
      <c r="E158" s="13">
        <v>1</v>
      </c>
      <c r="F158" s="51">
        <v>36.299999999999997</v>
      </c>
      <c r="G158" s="14">
        <f t="shared" ref="G158" si="8">TRUNC(E158*F158,2)</f>
        <v>36.299999999999997</v>
      </c>
      <c r="J158" s="48"/>
    </row>
    <row r="159" spans="1:10" x14ac:dyDescent="0.3">
      <c r="A159" s="15"/>
      <c r="B159" s="15"/>
      <c r="C159" s="16"/>
      <c r="D159" s="15"/>
      <c r="E159" s="17"/>
      <c r="F159" s="58" t="s">
        <v>27</v>
      </c>
      <c r="G159" s="18">
        <f>SUM(G157:G158)</f>
        <v>39.07</v>
      </c>
      <c r="J159" s="48"/>
    </row>
    <row r="160" spans="1:10" x14ac:dyDescent="0.3">
      <c r="A160" s="19"/>
      <c r="B160" s="19"/>
      <c r="C160" s="19"/>
      <c r="D160" s="73" t="s">
        <v>28</v>
      </c>
      <c r="E160" s="73"/>
      <c r="F160" s="59">
        <v>0.21029999999999999</v>
      </c>
      <c r="G160" s="21">
        <f>ROUND(G159*$I$9,2)</f>
        <v>8.2200000000000006</v>
      </c>
      <c r="J160" s="48"/>
    </row>
    <row r="161" spans="1:10" x14ac:dyDescent="0.3">
      <c r="A161" s="19"/>
      <c r="B161" s="19"/>
      <c r="C161" s="19"/>
      <c r="D161" s="22"/>
      <c r="E161" s="73" t="s">
        <v>29</v>
      </c>
      <c r="F161" s="73"/>
      <c r="G161" s="29">
        <f>SUM(G159:G160)</f>
        <v>47.29</v>
      </c>
      <c r="H161" s="47"/>
      <c r="J161" s="48"/>
    </row>
    <row r="162" spans="1:10" x14ac:dyDescent="0.3">
      <c r="A162" s="36"/>
      <c r="B162" s="36"/>
      <c r="C162" s="37"/>
      <c r="D162" s="36"/>
      <c r="E162" s="38"/>
      <c r="F162" s="26"/>
      <c r="G162" s="26"/>
      <c r="J162" s="48"/>
    </row>
    <row r="163" spans="1:10" x14ac:dyDescent="0.3">
      <c r="A163" s="64" t="s">
        <v>0</v>
      </c>
      <c r="B163" s="65"/>
      <c r="C163" s="3" t="s">
        <v>126</v>
      </c>
      <c r="D163" s="65" t="s">
        <v>2</v>
      </c>
      <c r="E163" s="4" t="s">
        <v>127</v>
      </c>
      <c r="F163" s="67" t="s">
        <v>4</v>
      </c>
      <c r="G163" s="69" t="s">
        <v>5</v>
      </c>
      <c r="J163" s="48"/>
    </row>
    <row r="164" spans="1:10" x14ac:dyDescent="0.3">
      <c r="A164" s="71" t="s">
        <v>6</v>
      </c>
      <c r="B164" s="72"/>
      <c r="C164" s="5" t="s">
        <v>123</v>
      </c>
      <c r="D164" s="66"/>
      <c r="E164" s="6"/>
      <c r="F164" s="68"/>
      <c r="G164" s="70"/>
      <c r="J164" s="48"/>
    </row>
    <row r="165" spans="1:10" ht="26.4" x14ac:dyDescent="0.3">
      <c r="A165" s="7"/>
      <c r="B165" s="7" t="s">
        <v>10</v>
      </c>
      <c r="C165" s="8" t="s">
        <v>11</v>
      </c>
      <c r="D165" s="7" t="s">
        <v>12</v>
      </c>
      <c r="E165" s="9" t="s">
        <v>13</v>
      </c>
      <c r="F165" s="10" t="s">
        <v>14</v>
      </c>
      <c r="G165" s="10" t="s">
        <v>15</v>
      </c>
      <c r="J165" s="48"/>
    </row>
    <row r="166" spans="1:10" x14ac:dyDescent="0.3">
      <c r="A166" s="11"/>
      <c r="B166" s="11" t="s">
        <v>79</v>
      </c>
      <c r="C166" s="12" t="s">
        <v>80</v>
      </c>
      <c r="D166" s="11" t="s">
        <v>24</v>
      </c>
      <c r="E166" s="13">
        <v>0.15</v>
      </c>
      <c r="F166" s="51" t="s">
        <v>81</v>
      </c>
      <c r="G166" s="14">
        <f>TRUNC(E166*F166,2)</f>
        <v>2.77</v>
      </c>
      <c r="J166" s="48"/>
    </row>
    <row r="167" spans="1:10" ht="22.8" x14ac:dyDescent="0.3">
      <c r="A167" s="11"/>
      <c r="B167" s="11" t="s">
        <v>128</v>
      </c>
      <c r="C167" s="12" t="s">
        <v>129</v>
      </c>
      <c r="D167" s="11" t="s">
        <v>12</v>
      </c>
      <c r="E167" s="13">
        <v>1</v>
      </c>
      <c r="F167" s="51">
        <v>44.5</v>
      </c>
      <c r="G167" s="14">
        <f t="shared" ref="G167" si="9">TRUNC(E167*F167,2)</f>
        <v>44.5</v>
      </c>
      <c r="J167" s="48"/>
    </row>
    <row r="168" spans="1:10" x14ac:dyDescent="0.3">
      <c r="A168" s="15"/>
      <c r="B168" s="15"/>
      <c r="C168" s="16"/>
      <c r="D168" s="15"/>
      <c r="E168" s="17"/>
      <c r="F168" s="58" t="s">
        <v>27</v>
      </c>
      <c r="G168" s="18">
        <f>SUM(G166:G167)</f>
        <v>47.27</v>
      </c>
      <c r="J168" s="48"/>
    </row>
    <row r="169" spans="1:10" x14ac:dyDescent="0.3">
      <c r="A169" s="19"/>
      <c r="B169" s="19"/>
      <c r="C169" s="19"/>
      <c r="D169" s="73" t="s">
        <v>28</v>
      </c>
      <c r="E169" s="73"/>
      <c r="F169" s="59">
        <v>0.21029999999999999</v>
      </c>
      <c r="G169" s="21">
        <f>ROUND(G168*$I$9,2)</f>
        <v>9.94</v>
      </c>
      <c r="J169" s="48"/>
    </row>
    <row r="170" spans="1:10" x14ac:dyDescent="0.3">
      <c r="A170" s="19"/>
      <c r="B170" s="19"/>
      <c r="C170" s="19"/>
      <c r="D170" s="22"/>
      <c r="E170" s="73" t="s">
        <v>29</v>
      </c>
      <c r="F170" s="73"/>
      <c r="G170" s="29">
        <f>SUM(G168:G169)</f>
        <v>57.21</v>
      </c>
      <c r="H170" s="47"/>
      <c r="J170" s="48"/>
    </row>
    <row r="171" spans="1:10" x14ac:dyDescent="0.3">
      <c r="A171" s="33"/>
      <c r="B171" s="33"/>
      <c r="C171" s="33"/>
      <c r="D171" s="33"/>
      <c r="E171" s="34"/>
      <c r="F171" s="34"/>
      <c r="G171" s="35"/>
      <c r="J171" s="48"/>
    </row>
    <row r="172" spans="1:10" ht="27" x14ac:dyDescent="0.3">
      <c r="A172" s="64" t="s">
        <v>0</v>
      </c>
      <c r="B172" s="65"/>
      <c r="C172" s="3" t="s">
        <v>130</v>
      </c>
      <c r="D172" s="65" t="s">
        <v>2</v>
      </c>
      <c r="E172" s="4" t="s">
        <v>131</v>
      </c>
      <c r="F172" s="67" t="s">
        <v>4</v>
      </c>
      <c r="G172" s="69" t="s">
        <v>5</v>
      </c>
      <c r="J172" s="48"/>
    </row>
    <row r="173" spans="1:10" x14ac:dyDescent="0.3">
      <c r="A173" s="71" t="s">
        <v>6</v>
      </c>
      <c r="B173" s="72"/>
      <c r="C173" s="5" t="s">
        <v>132</v>
      </c>
      <c r="D173" s="66"/>
      <c r="E173" s="6"/>
      <c r="F173" s="68"/>
      <c r="G173" s="70"/>
      <c r="J173" s="48"/>
    </row>
    <row r="174" spans="1:10" ht="26.4" x14ac:dyDescent="0.3">
      <c r="A174" s="7"/>
      <c r="B174" s="7" t="s">
        <v>10</v>
      </c>
      <c r="C174" s="8" t="s">
        <v>11</v>
      </c>
      <c r="D174" s="7" t="s">
        <v>12</v>
      </c>
      <c r="E174" s="9" t="s">
        <v>13</v>
      </c>
      <c r="F174" s="10" t="s">
        <v>14</v>
      </c>
      <c r="G174" s="10" t="s">
        <v>15</v>
      </c>
      <c r="J174" s="48"/>
    </row>
    <row r="175" spans="1:10" x14ac:dyDescent="0.3">
      <c r="A175" s="11"/>
      <c r="B175" s="11" t="s">
        <v>79</v>
      </c>
      <c r="C175" s="12" t="s">
        <v>80</v>
      </c>
      <c r="D175" s="11" t="s">
        <v>24</v>
      </c>
      <c r="E175" s="13">
        <v>0.125</v>
      </c>
      <c r="F175" s="51" t="s">
        <v>81</v>
      </c>
      <c r="G175" s="14">
        <f>TRUNC(E175*F175,2)</f>
        <v>2.31</v>
      </c>
      <c r="J175" s="48"/>
    </row>
    <row r="176" spans="1:10" ht="22.8" x14ac:dyDescent="0.3">
      <c r="A176" s="11"/>
      <c r="B176" s="11" t="s">
        <v>133</v>
      </c>
      <c r="C176" s="12" t="s">
        <v>134</v>
      </c>
      <c r="D176" s="11" t="s">
        <v>12</v>
      </c>
      <c r="E176" s="13">
        <v>1</v>
      </c>
      <c r="F176" s="51">
        <v>3.85</v>
      </c>
      <c r="G176" s="14">
        <f t="shared" ref="G176" si="10">TRUNC(E176*F176,2)</f>
        <v>3.85</v>
      </c>
      <c r="J176" s="48"/>
    </row>
    <row r="177" spans="1:10" x14ac:dyDescent="0.3">
      <c r="A177" s="15"/>
      <c r="B177" s="15"/>
      <c r="C177" s="16"/>
      <c r="D177" s="15"/>
      <c r="E177" s="17"/>
      <c r="F177" s="58" t="s">
        <v>27</v>
      </c>
      <c r="G177" s="18">
        <f>SUM(G175:G176)</f>
        <v>6.16</v>
      </c>
      <c r="J177" s="48"/>
    </row>
    <row r="178" spans="1:10" x14ac:dyDescent="0.3">
      <c r="A178" s="19"/>
      <c r="B178" s="19"/>
      <c r="C178" s="19"/>
      <c r="D178" s="73" t="s">
        <v>28</v>
      </c>
      <c r="E178" s="73"/>
      <c r="F178" s="59">
        <v>0.21029999999999999</v>
      </c>
      <c r="G178" s="21">
        <f>ROUND(G177*$I$9,2)</f>
        <v>1.3</v>
      </c>
      <c r="J178" s="48"/>
    </row>
    <row r="179" spans="1:10" x14ac:dyDescent="0.3">
      <c r="A179" s="19"/>
      <c r="B179" s="19"/>
      <c r="C179" s="19"/>
      <c r="D179" s="22"/>
      <c r="E179" s="73" t="s">
        <v>29</v>
      </c>
      <c r="F179" s="73"/>
      <c r="G179" s="29">
        <f>SUM(G177:G178)</f>
        <v>7.46</v>
      </c>
      <c r="H179" s="47"/>
      <c r="J179" s="48"/>
    </row>
    <row r="180" spans="1:10" x14ac:dyDescent="0.3">
      <c r="A180" s="39"/>
      <c r="B180" s="39"/>
      <c r="C180" s="39"/>
      <c r="D180" s="39"/>
      <c r="E180" s="39"/>
      <c r="F180" s="39"/>
      <c r="G180" s="39"/>
      <c r="J180" s="48"/>
    </row>
    <row r="181" spans="1:10" x14ac:dyDescent="0.3">
      <c r="A181" s="64" t="s">
        <v>0</v>
      </c>
      <c r="B181" s="65"/>
      <c r="C181" s="3" t="s">
        <v>135</v>
      </c>
      <c r="D181" s="65" t="s">
        <v>2</v>
      </c>
      <c r="E181" s="4" t="s">
        <v>136</v>
      </c>
      <c r="F181" s="67" t="s">
        <v>4</v>
      </c>
      <c r="G181" s="69" t="s">
        <v>5</v>
      </c>
      <c r="J181" s="48"/>
    </row>
    <row r="182" spans="1:10" x14ac:dyDescent="0.3">
      <c r="A182" s="71" t="s">
        <v>6</v>
      </c>
      <c r="B182" s="72"/>
      <c r="C182" s="5" t="s">
        <v>137</v>
      </c>
      <c r="D182" s="66"/>
      <c r="E182" s="6"/>
      <c r="F182" s="68"/>
      <c r="G182" s="70"/>
      <c r="J182" s="48"/>
    </row>
    <row r="183" spans="1:10" ht="26.4" x14ac:dyDescent="0.3">
      <c r="A183" s="7"/>
      <c r="B183" s="7" t="s">
        <v>10</v>
      </c>
      <c r="C183" s="8" t="s">
        <v>11</v>
      </c>
      <c r="D183" s="7" t="s">
        <v>12</v>
      </c>
      <c r="E183" s="9" t="s">
        <v>13</v>
      </c>
      <c r="F183" s="10" t="s">
        <v>14</v>
      </c>
      <c r="G183" s="10" t="s">
        <v>15</v>
      </c>
      <c r="J183" s="48"/>
    </row>
    <row r="184" spans="1:10" x14ac:dyDescent="0.3">
      <c r="A184" s="11"/>
      <c r="B184" s="11" t="s">
        <v>79</v>
      </c>
      <c r="C184" s="12" t="s">
        <v>80</v>
      </c>
      <c r="D184" s="11" t="s">
        <v>24</v>
      </c>
      <c r="E184" s="13">
        <v>0.3</v>
      </c>
      <c r="F184" s="51" t="s">
        <v>81</v>
      </c>
      <c r="G184" s="14">
        <f>TRUNC(E184*F184,2)</f>
        <v>5.54</v>
      </c>
      <c r="J184" s="48"/>
    </row>
    <row r="185" spans="1:10" x14ac:dyDescent="0.3">
      <c r="A185" s="11"/>
      <c r="B185" s="11">
        <v>88316</v>
      </c>
      <c r="C185" s="12" t="s">
        <v>23</v>
      </c>
      <c r="D185" s="11" t="s">
        <v>24</v>
      </c>
      <c r="E185" s="13">
        <v>0.3</v>
      </c>
      <c r="F185" s="51">
        <v>14.37</v>
      </c>
      <c r="G185" s="14">
        <f t="shared" ref="G185:G186" si="11">TRUNC(E185*F185,2)</f>
        <v>4.3099999999999996</v>
      </c>
      <c r="J185" s="48"/>
    </row>
    <row r="186" spans="1:10" ht="22.8" x14ac:dyDescent="0.3">
      <c r="A186" s="11"/>
      <c r="B186" s="11" t="s">
        <v>133</v>
      </c>
      <c r="C186" s="12" t="s">
        <v>138</v>
      </c>
      <c r="D186" s="11" t="s">
        <v>12</v>
      </c>
      <c r="E186" s="13">
        <v>1</v>
      </c>
      <c r="F186" s="51">
        <v>102</v>
      </c>
      <c r="G186" s="14">
        <f t="shared" si="11"/>
        <v>102</v>
      </c>
      <c r="J186" s="48"/>
    </row>
    <row r="187" spans="1:10" x14ac:dyDescent="0.3">
      <c r="A187" s="15"/>
      <c r="B187" s="15"/>
      <c r="C187" s="16"/>
      <c r="D187" s="15"/>
      <c r="E187" s="17"/>
      <c r="F187" s="58" t="s">
        <v>27</v>
      </c>
      <c r="G187" s="18">
        <f>SUM(G184:G186)</f>
        <v>111.85</v>
      </c>
      <c r="J187" s="48"/>
    </row>
    <row r="188" spans="1:10" x14ac:dyDescent="0.3">
      <c r="A188" s="19"/>
      <c r="B188" s="19"/>
      <c r="C188" s="19"/>
      <c r="D188" s="73" t="s">
        <v>28</v>
      </c>
      <c r="E188" s="73"/>
      <c r="F188" s="59">
        <v>0.21029999999999999</v>
      </c>
      <c r="G188" s="21">
        <f>ROUND(G187*$I$9,2)</f>
        <v>23.52</v>
      </c>
      <c r="J188" s="48"/>
    </row>
    <row r="189" spans="1:10" x14ac:dyDescent="0.3">
      <c r="A189" s="19"/>
      <c r="B189" s="19"/>
      <c r="C189" s="19"/>
      <c r="D189" s="22"/>
      <c r="E189" s="73" t="s">
        <v>29</v>
      </c>
      <c r="F189" s="73"/>
      <c r="G189" s="29">
        <f>SUM(G187:G188)</f>
        <v>135.37</v>
      </c>
      <c r="H189" s="47"/>
      <c r="J189" s="48"/>
    </row>
    <row r="190" spans="1:10" x14ac:dyDescent="0.3">
      <c r="A190" s="33"/>
      <c r="B190" s="33"/>
      <c r="C190" s="33"/>
      <c r="D190" s="33"/>
      <c r="E190" s="34"/>
      <c r="F190" s="34"/>
      <c r="G190" s="40"/>
      <c r="J190" s="48"/>
    </row>
    <row r="191" spans="1:10" x14ac:dyDescent="0.3">
      <c r="A191" s="33"/>
      <c r="B191" s="33"/>
      <c r="C191" s="33"/>
      <c r="D191" s="33"/>
      <c r="E191" s="34"/>
      <c r="F191" s="34"/>
      <c r="G191" s="35"/>
      <c r="J191" s="48"/>
    </row>
    <row r="192" spans="1:10" x14ac:dyDescent="0.3">
      <c r="A192" s="64" t="s">
        <v>0</v>
      </c>
      <c r="B192" s="65"/>
      <c r="C192" s="3" t="s">
        <v>139</v>
      </c>
      <c r="D192" s="65" t="s">
        <v>2</v>
      </c>
      <c r="E192" s="4" t="s">
        <v>214</v>
      </c>
      <c r="F192" s="67" t="s">
        <v>4</v>
      </c>
      <c r="G192" s="69" t="s">
        <v>24</v>
      </c>
      <c r="J192" s="48"/>
    </row>
    <row r="193" spans="1:10" x14ac:dyDescent="0.3">
      <c r="A193" s="71" t="s">
        <v>6</v>
      </c>
      <c r="B193" s="72"/>
      <c r="C193" s="41" t="s">
        <v>215</v>
      </c>
      <c r="D193" s="66"/>
      <c r="E193" s="6"/>
      <c r="F193" s="68"/>
      <c r="G193" s="70"/>
      <c r="J193" s="48"/>
    </row>
    <row r="194" spans="1:10" ht="26.4" x14ac:dyDescent="0.3">
      <c r="A194" s="7"/>
      <c r="B194" s="7" t="s">
        <v>10</v>
      </c>
      <c r="C194" s="8" t="s">
        <v>11</v>
      </c>
      <c r="D194" s="7" t="s">
        <v>12</v>
      </c>
      <c r="E194" s="9" t="s">
        <v>13</v>
      </c>
      <c r="F194" s="10" t="s">
        <v>14</v>
      </c>
      <c r="G194" s="10" t="s">
        <v>15</v>
      </c>
      <c r="J194" s="48"/>
    </row>
    <row r="195" spans="1:10" x14ac:dyDescent="0.3">
      <c r="A195" s="11"/>
      <c r="B195" s="11" t="s">
        <v>140</v>
      </c>
      <c r="C195" s="12" t="s">
        <v>141</v>
      </c>
      <c r="D195" s="11" t="s">
        <v>24</v>
      </c>
      <c r="E195" s="13" t="s">
        <v>20</v>
      </c>
      <c r="F195" s="51" t="s">
        <v>516</v>
      </c>
      <c r="G195" s="14">
        <f>TRUNC(E195*F195,2)</f>
        <v>80.22</v>
      </c>
      <c r="J195" s="48"/>
    </row>
    <row r="196" spans="1:10" x14ac:dyDescent="0.3">
      <c r="A196" s="11"/>
      <c r="B196" s="11" t="s">
        <v>142</v>
      </c>
      <c r="C196" s="12" t="s">
        <v>143</v>
      </c>
      <c r="D196" s="11" t="s">
        <v>24</v>
      </c>
      <c r="E196" s="13" t="s">
        <v>20</v>
      </c>
      <c r="F196" s="51" t="s">
        <v>144</v>
      </c>
      <c r="G196" s="14">
        <f t="shared" ref="G196:G199" si="12">TRUNC(E196*F196,2)</f>
        <v>0.37</v>
      </c>
      <c r="J196" s="48"/>
    </row>
    <row r="197" spans="1:10" x14ac:dyDescent="0.3">
      <c r="A197" s="11"/>
      <c r="B197" s="11" t="s">
        <v>145</v>
      </c>
      <c r="C197" s="12" t="s">
        <v>146</v>
      </c>
      <c r="D197" s="11" t="s">
        <v>24</v>
      </c>
      <c r="E197" s="13" t="s">
        <v>20</v>
      </c>
      <c r="F197" s="51" t="s">
        <v>147</v>
      </c>
      <c r="G197" s="14">
        <f t="shared" si="12"/>
        <v>0.02</v>
      </c>
      <c r="J197" s="48"/>
    </row>
    <row r="198" spans="1:10" x14ac:dyDescent="0.3">
      <c r="A198" s="11"/>
      <c r="B198" s="11" t="s">
        <v>148</v>
      </c>
      <c r="C198" s="12" t="s">
        <v>149</v>
      </c>
      <c r="D198" s="11" t="s">
        <v>24</v>
      </c>
      <c r="E198" s="13" t="s">
        <v>150</v>
      </c>
      <c r="F198" s="51" t="s">
        <v>151</v>
      </c>
      <c r="G198" s="14">
        <f t="shared" si="12"/>
        <v>0.03</v>
      </c>
      <c r="J198" s="48"/>
    </row>
    <row r="199" spans="1:10" ht="22.8" x14ac:dyDescent="0.3">
      <c r="A199" s="11"/>
      <c r="B199" s="11" t="s">
        <v>152</v>
      </c>
      <c r="C199" s="12" t="s">
        <v>153</v>
      </c>
      <c r="D199" s="11" t="s">
        <v>24</v>
      </c>
      <c r="E199" s="13" t="s">
        <v>20</v>
      </c>
      <c r="F199" s="51" t="s">
        <v>154</v>
      </c>
      <c r="G199" s="14">
        <f t="shared" si="12"/>
        <v>0.95</v>
      </c>
      <c r="J199" s="48"/>
    </row>
    <row r="200" spans="1:10" x14ac:dyDescent="0.3">
      <c r="A200" s="15"/>
      <c r="B200" s="15"/>
      <c r="C200" s="16"/>
      <c r="D200" s="15"/>
      <c r="E200" s="17"/>
      <c r="F200" s="58" t="s">
        <v>27</v>
      </c>
      <c r="G200" s="18">
        <f>SUM(G195:G199)</f>
        <v>81.59</v>
      </c>
      <c r="J200" s="48"/>
    </row>
    <row r="201" spans="1:10" x14ac:dyDescent="0.3">
      <c r="A201" s="19"/>
      <c r="B201" s="19"/>
      <c r="C201" s="19"/>
      <c r="D201" s="73" t="s">
        <v>28</v>
      </c>
      <c r="E201" s="73"/>
      <c r="F201" s="59">
        <v>0.21029999999999999</v>
      </c>
      <c r="G201" s="21">
        <f>ROUND(G200*$I$9,2)</f>
        <v>17.16</v>
      </c>
      <c r="J201" s="48"/>
    </row>
    <row r="202" spans="1:10" x14ac:dyDescent="0.3">
      <c r="A202" s="19"/>
      <c r="B202" s="19"/>
      <c r="C202" s="19"/>
      <c r="D202" s="22"/>
      <c r="E202" s="73" t="s">
        <v>29</v>
      </c>
      <c r="F202" s="73"/>
      <c r="G202" s="29">
        <f>SUM(G200:G201)</f>
        <v>98.75</v>
      </c>
      <c r="H202" s="47"/>
      <c r="J202" s="48"/>
    </row>
    <row r="203" spans="1:10" x14ac:dyDescent="0.3">
      <c r="A203" s="33"/>
      <c r="B203" s="33"/>
      <c r="C203" s="33"/>
      <c r="D203" s="33"/>
      <c r="E203" s="34"/>
      <c r="F203" s="34"/>
      <c r="G203" s="35"/>
      <c r="J203" s="48"/>
    </row>
    <row r="204" spans="1:10" x14ac:dyDescent="0.3">
      <c r="A204" s="64" t="s">
        <v>0</v>
      </c>
      <c r="B204" s="65"/>
      <c r="C204" s="3" t="s">
        <v>223</v>
      </c>
      <c r="D204" s="65" t="s">
        <v>2</v>
      </c>
      <c r="E204" s="4" t="s">
        <v>217</v>
      </c>
      <c r="F204" s="67" t="s">
        <v>4</v>
      </c>
      <c r="G204" s="69" t="s">
        <v>24</v>
      </c>
      <c r="J204" s="48"/>
    </row>
    <row r="205" spans="1:10" x14ac:dyDescent="0.3">
      <c r="A205" s="71" t="s">
        <v>6</v>
      </c>
      <c r="B205" s="72"/>
      <c r="C205" s="41" t="s">
        <v>216</v>
      </c>
      <c r="D205" s="66"/>
      <c r="E205" s="6"/>
      <c r="F205" s="68"/>
      <c r="G205" s="70"/>
      <c r="J205" s="48"/>
    </row>
    <row r="206" spans="1:10" ht="26.4" x14ac:dyDescent="0.3">
      <c r="A206" s="7"/>
      <c r="B206" s="7" t="s">
        <v>10</v>
      </c>
      <c r="C206" s="8" t="s">
        <v>11</v>
      </c>
      <c r="D206" s="7" t="s">
        <v>12</v>
      </c>
      <c r="E206" s="9" t="s">
        <v>13</v>
      </c>
      <c r="F206" s="10" t="s">
        <v>14</v>
      </c>
      <c r="G206" s="10" t="s">
        <v>15</v>
      </c>
      <c r="J206" s="48"/>
    </row>
    <row r="207" spans="1:10" x14ac:dyDescent="0.3">
      <c r="A207" s="11"/>
      <c r="B207" s="11" t="s">
        <v>218</v>
      </c>
      <c r="C207" s="12" t="s">
        <v>219</v>
      </c>
      <c r="D207" s="11" t="s">
        <v>24</v>
      </c>
      <c r="E207" s="13" t="s">
        <v>20</v>
      </c>
      <c r="F207" s="51">
        <v>92.62</v>
      </c>
      <c r="G207" s="14">
        <f>TRUNC(E207*F207,2)</f>
        <v>92.62</v>
      </c>
      <c r="J207" s="48"/>
    </row>
    <row r="208" spans="1:10" x14ac:dyDescent="0.3">
      <c r="A208" s="11"/>
      <c r="B208" s="11" t="s">
        <v>142</v>
      </c>
      <c r="C208" s="12" t="s">
        <v>143</v>
      </c>
      <c r="D208" s="11" t="s">
        <v>24</v>
      </c>
      <c r="E208" s="13" t="s">
        <v>20</v>
      </c>
      <c r="F208" s="51" t="s">
        <v>144</v>
      </c>
      <c r="G208" s="14">
        <f t="shared" ref="G208:G211" si="13">TRUNC(E208*F208,2)</f>
        <v>0.37</v>
      </c>
      <c r="J208" s="48"/>
    </row>
    <row r="209" spans="1:10" x14ac:dyDescent="0.3">
      <c r="A209" s="11"/>
      <c r="B209" s="11" t="s">
        <v>145</v>
      </c>
      <c r="C209" s="12" t="s">
        <v>146</v>
      </c>
      <c r="D209" s="11" t="s">
        <v>24</v>
      </c>
      <c r="E209" s="13" t="s">
        <v>20</v>
      </c>
      <c r="F209" s="51" t="s">
        <v>147</v>
      </c>
      <c r="G209" s="14">
        <f t="shared" si="13"/>
        <v>0.02</v>
      </c>
      <c r="J209" s="48"/>
    </row>
    <row r="210" spans="1:10" x14ac:dyDescent="0.3">
      <c r="A210" s="11"/>
      <c r="B210" s="11" t="s">
        <v>148</v>
      </c>
      <c r="C210" s="12" t="s">
        <v>149</v>
      </c>
      <c r="D210" s="11" t="s">
        <v>24</v>
      </c>
      <c r="E210" s="13" t="s">
        <v>150</v>
      </c>
      <c r="F210" s="51" t="s">
        <v>151</v>
      </c>
      <c r="G210" s="14">
        <f t="shared" si="13"/>
        <v>0.03</v>
      </c>
      <c r="J210" s="48"/>
    </row>
    <row r="211" spans="1:10" ht="22.8" x14ac:dyDescent="0.3">
      <c r="A211" s="11"/>
      <c r="B211" s="11" t="s">
        <v>220</v>
      </c>
      <c r="C211" s="12" t="s">
        <v>221</v>
      </c>
      <c r="D211" s="11" t="s">
        <v>24</v>
      </c>
      <c r="E211" s="13" t="s">
        <v>20</v>
      </c>
      <c r="F211" s="51" t="s">
        <v>222</v>
      </c>
      <c r="G211" s="14">
        <f t="shared" si="13"/>
        <v>2.54</v>
      </c>
      <c r="J211" s="48"/>
    </row>
    <row r="212" spans="1:10" x14ac:dyDescent="0.3">
      <c r="A212" s="15"/>
      <c r="B212" s="15"/>
      <c r="C212" s="16"/>
      <c r="D212" s="15"/>
      <c r="E212" s="17"/>
      <c r="F212" s="58" t="s">
        <v>27</v>
      </c>
      <c r="G212" s="18">
        <f>SUM(G207:G211)</f>
        <v>95.580000000000013</v>
      </c>
      <c r="J212" s="48"/>
    </row>
    <row r="213" spans="1:10" x14ac:dyDescent="0.3">
      <c r="A213" s="19"/>
      <c r="B213" s="19"/>
      <c r="C213" s="19"/>
      <c r="D213" s="73" t="s">
        <v>28</v>
      </c>
      <c r="E213" s="73"/>
      <c r="F213" s="59">
        <v>0.21029999999999999</v>
      </c>
      <c r="G213" s="21">
        <f>ROUND(G212*$I$9,2)</f>
        <v>20.100000000000001</v>
      </c>
      <c r="J213" s="48"/>
    </row>
    <row r="214" spans="1:10" x14ac:dyDescent="0.3">
      <c r="A214" s="19"/>
      <c r="B214" s="19"/>
      <c r="C214" s="19"/>
      <c r="D214" s="22"/>
      <c r="E214" s="73" t="s">
        <v>29</v>
      </c>
      <c r="F214" s="73"/>
      <c r="G214" s="29">
        <f>SUM(G212:G213)</f>
        <v>115.68</v>
      </c>
      <c r="H214" s="47"/>
      <c r="J214" s="48"/>
    </row>
    <row r="215" spans="1:10" x14ac:dyDescent="0.3">
      <c r="A215" s="36"/>
      <c r="B215" s="36"/>
      <c r="C215" s="37"/>
      <c r="D215" s="36"/>
      <c r="E215" s="38"/>
      <c r="F215" s="26"/>
      <c r="G215" s="26"/>
      <c r="J215" s="48"/>
    </row>
    <row r="216" spans="1:10" x14ac:dyDescent="0.3">
      <c r="A216" s="64" t="s">
        <v>0</v>
      </c>
      <c r="B216" s="65"/>
      <c r="C216" s="3" t="s">
        <v>226</v>
      </c>
      <c r="D216" s="65" t="s">
        <v>2</v>
      </c>
      <c r="E216" s="4" t="s">
        <v>224</v>
      </c>
      <c r="F216" s="67" t="s">
        <v>4</v>
      </c>
      <c r="G216" s="69" t="s">
        <v>24</v>
      </c>
      <c r="J216" s="48"/>
    </row>
    <row r="217" spans="1:10" x14ac:dyDescent="0.3">
      <c r="A217" s="71" t="s">
        <v>6</v>
      </c>
      <c r="B217" s="72"/>
      <c r="C217" s="41" t="s">
        <v>225</v>
      </c>
      <c r="D217" s="66"/>
      <c r="E217" s="6"/>
      <c r="F217" s="68"/>
      <c r="G217" s="70"/>
      <c r="J217" s="48"/>
    </row>
    <row r="218" spans="1:10" ht="26.4" x14ac:dyDescent="0.3">
      <c r="A218" s="7"/>
      <c r="B218" s="7" t="s">
        <v>10</v>
      </c>
      <c r="C218" s="8" t="s">
        <v>11</v>
      </c>
      <c r="D218" s="7" t="s">
        <v>12</v>
      </c>
      <c r="E218" s="9" t="s">
        <v>13</v>
      </c>
      <c r="F218" s="10" t="s">
        <v>14</v>
      </c>
      <c r="G218" s="10" t="s">
        <v>15</v>
      </c>
      <c r="J218" s="48"/>
    </row>
    <row r="219" spans="1:10" x14ac:dyDescent="0.3">
      <c r="A219" s="11"/>
      <c r="B219" s="11" t="s">
        <v>227</v>
      </c>
      <c r="C219" s="12" t="s">
        <v>228</v>
      </c>
      <c r="D219" s="11" t="s">
        <v>24</v>
      </c>
      <c r="E219" s="13" t="s">
        <v>20</v>
      </c>
      <c r="F219" s="51" t="s">
        <v>229</v>
      </c>
      <c r="G219" s="14">
        <f>TRUNC(E219*F219,2)</f>
        <v>32.229999999999997</v>
      </c>
      <c r="J219" s="48"/>
    </row>
    <row r="220" spans="1:10" x14ac:dyDescent="0.3">
      <c r="A220" s="11"/>
      <c r="B220" s="11" t="s">
        <v>142</v>
      </c>
      <c r="C220" s="12" t="s">
        <v>143</v>
      </c>
      <c r="D220" s="11" t="s">
        <v>24</v>
      </c>
      <c r="E220" s="13" t="s">
        <v>20</v>
      </c>
      <c r="F220" s="51" t="s">
        <v>144</v>
      </c>
      <c r="G220" s="14">
        <f t="shared" ref="G220:G223" si="14">TRUNC(E220*F220,2)</f>
        <v>0.37</v>
      </c>
      <c r="J220" s="48"/>
    </row>
    <row r="221" spans="1:10" x14ac:dyDescent="0.3">
      <c r="A221" s="11"/>
      <c r="B221" s="11" t="s">
        <v>145</v>
      </c>
      <c r="C221" s="12" t="s">
        <v>146</v>
      </c>
      <c r="D221" s="11" t="s">
        <v>24</v>
      </c>
      <c r="E221" s="13" t="s">
        <v>20</v>
      </c>
      <c r="F221" s="51" t="s">
        <v>147</v>
      </c>
      <c r="G221" s="14">
        <f t="shared" si="14"/>
        <v>0.02</v>
      </c>
      <c r="J221" s="48"/>
    </row>
    <row r="222" spans="1:10" x14ac:dyDescent="0.3">
      <c r="A222" s="11"/>
      <c r="B222" s="11" t="s">
        <v>148</v>
      </c>
      <c r="C222" s="12" t="s">
        <v>149</v>
      </c>
      <c r="D222" s="11" t="s">
        <v>24</v>
      </c>
      <c r="E222" s="13" t="s">
        <v>150</v>
      </c>
      <c r="F222" s="51" t="s">
        <v>151</v>
      </c>
      <c r="G222" s="14">
        <f t="shared" si="14"/>
        <v>0.03</v>
      </c>
      <c r="J222" s="48"/>
    </row>
    <row r="223" spans="1:10" ht="22.8" x14ac:dyDescent="0.3">
      <c r="A223" s="11"/>
      <c r="B223" s="11" t="s">
        <v>230</v>
      </c>
      <c r="C223" s="12" t="s">
        <v>231</v>
      </c>
      <c r="D223" s="11" t="s">
        <v>24</v>
      </c>
      <c r="E223" s="13" t="s">
        <v>20</v>
      </c>
      <c r="F223" s="51" t="s">
        <v>232</v>
      </c>
      <c r="G223" s="14">
        <f t="shared" si="14"/>
        <v>0.55000000000000004</v>
      </c>
      <c r="J223" s="48"/>
    </row>
    <row r="224" spans="1:10" x14ac:dyDescent="0.3">
      <c r="A224" s="15"/>
      <c r="B224" s="15"/>
      <c r="C224" s="16"/>
      <c r="D224" s="15"/>
      <c r="E224" s="17"/>
      <c r="F224" s="58" t="s">
        <v>27</v>
      </c>
      <c r="G224" s="18">
        <f>SUM(G219:G223)</f>
        <v>33.199999999999996</v>
      </c>
      <c r="J224" s="48"/>
    </row>
    <row r="225" spans="1:10" x14ac:dyDescent="0.3">
      <c r="A225" s="19"/>
      <c r="B225" s="19"/>
      <c r="C225" s="19"/>
      <c r="D225" s="73" t="s">
        <v>28</v>
      </c>
      <c r="E225" s="73"/>
      <c r="F225" s="59">
        <v>0.21029999999999999</v>
      </c>
      <c r="G225" s="21">
        <f>ROUND(G224*$I$9,2)</f>
        <v>6.98</v>
      </c>
      <c r="J225" s="48"/>
    </row>
    <row r="226" spans="1:10" x14ac:dyDescent="0.3">
      <c r="A226" s="19"/>
      <c r="B226" s="19"/>
      <c r="C226" s="19"/>
      <c r="D226" s="22"/>
      <c r="E226" s="73" t="s">
        <v>29</v>
      </c>
      <c r="F226" s="73"/>
      <c r="G226" s="29">
        <f>SUM(G224:G225)</f>
        <v>40.179999999999993</v>
      </c>
      <c r="H226" s="47"/>
      <c r="J226" s="48"/>
    </row>
    <row r="227" spans="1:10" x14ac:dyDescent="0.3">
      <c r="A227" s="33"/>
      <c r="B227" s="33"/>
      <c r="C227" s="33"/>
      <c r="D227" s="33"/>
      <c r="E227" s="34"/>
      <c r="F227" s="34"/>
      <c r="G227" s="35"/>
      <c r="J227" s="48"/>
    </row>
    <row r="228" spans="1:10" x14ac:dyDescent="0.3">
      <c r="A228" s="64" t="s">
        <v>0</v>
      </c>
      <c r="B228" s="65"/>
      <c r="C228" s="3" t="s">
        <v>300</v>
      </c>
      <c r="D228" s="65" t="s">
        <v>2</v>
      </c>
      <c r="E228" s="4" t="s">
        <v>233</v>
      </c>
      <c r="F228" s="67" t="s">
        <v>4</v>
      </c>
      <c r="G228" s="69" t="s">
        <v>57</v>
      </c>
      <c r="J228" s="48"/>
    </row>
    <row r="229" spans="1:10" x14ac:dyDescent="0.3">
      <c r="A229" s="71" t="s">
        <v>6</v>
      </c>
      <c r="B229" s="72"/>
      <c r="C229" s="41" t="s">
        <v>234</v>
      </c>
      <c r="D229" s="66"/>
      <c r="E229" s="6"/>
      <c r="F229" s="68"/>
      <c r="G229" s="70"/>
      <c r="J229" s="48"/>
    </row>
    <row r="230" spans="1:10" ht="26.4" x14ac:dyDescent="0.3">
      <c r="A230" s="7"/>
      <c r="B230" s="7" t="s">
        <v>10</v>
      </c>
      <c r="C230" s="8" t="s">
        <v>11</v>
      </c>
      <c r="D230" s="7" t="s">
        <v>12</v>
      </c>
      <c r="E230" s="9" t="s">
        <v>13</v>
      </c>
      <c r="F230" s="10" t="s">
        <v>14</v>
      </c>
      <c r="G230" s="10" t="s">
        <v>15</v>
      </c>
      <c r="J230" s="48"/>
    </row>
    <row r="231" spans="1:10" ht="22.8" x14ac:dyDescent="0.3">
      <c r="A231" s="11"/>
      <c r="B231" s="11" t="s">
        <v>235</v>
      </c>
      <c r="C231" s="12" t="s">
        <v>236</v>
      </c>
      <c r="D231" s="11" t="s">
        <v>34</v>
      </c>
      <c r="E231" s="13" t="s">
        <v>20</v>
      </c>
      <c r="F231" s="51" t="s">
        <v>237</v>
      </c>
      <c r="G231" s="14">
        <f>TRUNC(E231*F231,2)</f>
        <v>3.12</v>
      </c>
      <c r="J231" s="48"/>
    </row>
    <row r="232" spans="1:10" x14ac:dyDescent="0.3">
      <c r="A232" s="11"/>
      <c r="B232" s="11" t="s">
        <v>189</v>
      </c>
      <c r="C232" s="12" t="s">
        <v>190</v>
      </c>
      <c r="D232" s="11" t="s">
        <v>34</v>
      </c>
      <c r="E232" s="13" t="s">
        <v>238</v>
      </c>
      <c r="F232" s="51" t="s">
        <v>239</v>
      </c>
      <c r="G232" s="14">
        <f t="shared" ref="G232:G235" si="15">TRUNC(E232*F232,2)</f>
        <v>18.079999999999998</v>
      </c>
      <c r="J232" s="48"/>
    </row>
    <row r="233" spans="1:10" ht="22.8" x14ac:dyDescent="0.3">
      <c r="A233" s="11"/>
      <c r="B233" s="11" t="s">
        <v>240</v>
      </c>
      <c r="C233" s="12" t="s">
        <v>241</v>
      </c>
      <c r="D233" s="11" t="s">
        <v>57</v>
      </c>
      <c r="E233" s="13" t="s">
        <v>20</v>
      </c>
      <c r="F233" s="51" t="s">
        <v>242</v>
      </c>
      <c r="G233" s="14">
        <f t="shared" si="15"/>
        <v>247.5</v>
      </c>
      <c r="J233" s="48"/>
    </row>
    <row r="234" spans="1:10" x14ac:dyDescent="0.3">
      <c r="A234" s="11"/>
      <c r="B234" s="11" t="s">
        <v>243</v>
      </c>
      <c r="C234" s="12" t="s">
        <v>244</v>
      </c>
      <c r="D234" s="11" t="s">
        <v>44</v>
      </c>
      <c r="E234" s="13" t="s">
        <v>245</v>
      </c>
      <c r="F234" s="51" t="s">
        <v>246</v>
      </c>
      <c r="G234" s="14">
        <f t="shared" si="15"/>
        <v>0.96</v>
      </c>
      <c r="J234" s="48"/>
    </row>
    <row r="235" spans="1:10" x14ac:dyDescent="0.3">
      <c r="A235" s="11"/>
      <c r="B235" s="11" t="s">
        <v>191</v>
      </c>
      <c r="C235" s="12" t="s">
        <v>192</v>
      </c>
      <c r="D235" s="11" t="s">
        <v>24</v>
      </c>
      <c r="E235" s="13" t="s">
        <v>20</v>
      </c>
      <c r="F235" s="51" t="s">
        <v>247</v>
      </c>
      <c r="G235" s="14">
        <f t="shared" si="15"/>
        <v>17.760000000000002</v>
      </c>
      <c r="J235" s="48"/>
    </row>
    <row r="236" spans="1:10" x14ac:dyDescent="0.3">
      <c r="A236" s="11"/>
      <c r="B236" s="11" t="s">
        <v>22</v>
      </c>
      <c r="C236" s="12" t="s">
        <v>23</v>
      </c>
      <c r="D236" s="11" t="s">
        <v>24</v>
      </c>
      <c r="E236" s="13" t="s">
        <v>90</v>
      </c>
      <c r="F236" s="51" t="s">
        <v>26</v>
      </c>
      <c r="G236" s="14">
        <f t="shared" ref="G236:G237" si="16">TRUNC(E236*F236,2)</f>
        <v>28.74</v>
      </c>
      <c r="J236" s="48"/>
    </row>
    <row r="237" spans="1:10" ht="22.8" x14ac:dyDescent="0.3">
      <c r="A237" s="11"/>
      <c r="B237" s="11" t="s">
        <v>204</v>
      </c>
      <c r="C237" s="12" t="s">
        <v>205</v>
      </c>
      <c r="D237" s="11" t="s">
        <v>38</v>
      </c>
      <c r="E237" s="13" t="s">
        <v>199</v>
      </c>
      <c r="F237" s="51" t="s">
        <v>248</v>
      </c>
      <c r="G237" s="14">
        <f t="shared" si="16"/>
        <v>2.2599999999999998</v>
      </c>
      <c r="J237" s="48"/>
    </row>
    <row r="238" spans="1:10" x14ac:dyDescent="0.3">
      <c r="A238" s="15"/>
      <c r="B238" s="15"/>
      <c r="C238" s="16"/>
      <c r="D238" s="15"/>
      <c r="E238" s="17"/>
      <c r="F238" s="58" t="s">
        <v>27</v>
      </c>
      <c r="G238" s="18">
        <f>SUM(G231:G237)</f>
        <v>318.41999999999996</v>
      </c>
      <c r="J238" s="48"/>
    </row>
    <row r="239" spans="1:10" x14ac:dyDescent="0.3">
      <c r="A239" s="19"/>
      <c r="B239" s="19"/>
      <c r="C239" s="19"/>
      <c r="D239" s="73" t="s">
        <v>28</v>
      </c>
      <c r="E239" s="73"/>
      <c r="F239" s="59">
        <v>0.21029999999999999</v>
      </c>
      <c r="G239" s="21">
        <f>ROUND(G238*$I$9,2)</f>
        <v>66.959999999999994</v>
      </c>
      <c r="J239" s="48"/>
    </row>
    <row r="240" spans="1:10" x14ac:dyDescent="0.3">
      <c r="A240" s="19"/>
      <c r="B240" s="19"/>
      <c r="C240" s="19"/>
      <c r="D240" s="22"/>
      <c r="E240" s="73" t="s">
        <v>29</v>
      </c>
      <c r="F240" s="73"/>
      <c r="G240" s="29">
        <f>SUM(G238:G239)</f>
        <v>385.37999999999994</v>
      </c>
      <c r="H240" s="47"/>
      <c r="J240" s="48"/>
    </row>
    <row r="241" spans="1:10" x14ac:dyDescent="0.3">
      <c r="A241" s="33"/>
      <c r="B241" s="33"/>
      <c r="C241" s="33"/>
      <c r="D241" s="33"/>
      <c r="E241" s="34"/>
      <c r="F241" s="34"/>
      <c r="G241" s="30"/>
      <c r="J241" s="48"/>
    </row>
    <row r="242" spans="1:10" x14ac:dyDescent="0.3">
      <c r="A242" s="64" t="s">
        <v>0</v>
      </c>
      <c r="B242" s="65"/>
      <c r="C242" s="3" t="s">
        <v>251</v>
      </c>
      <c r="D242" s="65" t="s">
        <v>2</v>
      </c>
      <c r="E242" s="4" t="s">
        <v>249</v>
      </c>
      <c r="F242" s="67" t="s">
        <v>4</v>
      </c>
      <c r="G242" s="69" t="s">
        <v>5</v>
      </c>
      <c r="J242" s="48"/>
    </row>
    <row r="243" spans="1:10" x14ac:dyDescent="0.3">
      <c r="A243" s="71" t="s">
        <v>6</v>
      </c>
      <c r="B243" s="72"/>
      <c r="C243" s="41" t="s">
        <v>250</v>
      </c>
      <c r="D243" s="66"/>
      <c r="E243" s="6"/>
      <c r="F243" s="68"/>
      <c r="G243" s="70"/>
      <c r="J243" s="48"/>
    </row>
    <row r="244" spans="1:10" ht="26.4" x14ac:dyDescent="0.3">
      <c r="A244" s="7"/>
      <c r="B244" s="7" t="s">
        <v>10</v>
      </c>
      <c r="C244" s="8" t="s">
        <v>11</v>
      </c>
      <c r="D244" s="7" t="s">
        <v>12</v>
      </c>
      <c r="E244" s="9" t="s">
        <v>13</v>
      </c>
      <c r="F244" s="10" t="s">
        <v>14</v>
      </c>
      <c r="G244" s="10" t="s">
        <v>15</v>
      </c>
      <c r="J244" s="48"/>
    </row>
    <row r="245" spans="1:10" x14ac:dyDescent="0.3">
      <c r="A245" s="11"/>
      <c r="B245" s="11" t="s">
        <v>252</v>
      </c>
      <c r="C245" s="12" t="s">
        <v>253</v>
      </c>
      <c r="D245" s="11" t="s">
        <v>5</v>
      </c>
      <c r="E245" s="13" t="s">
        <v>254</v>
      </c>
      <c r="F245" s="51" t="s">
        <v>255</v>
      </c>
      <c r="G245" s="14">
        <f>TRUNC(E245*F245,2)</f>
        <v>7.11</v>
      </c>
      <c r="J245" s="48"/>
    </row>
    <row r="246" spans="1:10" ht="22.8" x14ac:dyDescent="0.3">
      <c r="A246" s="11"/>
      <c r="B246" s="11" t="s">
        <v>256</v>
      </c>
      <c r="C246" s="12" t="s">
        <v>257</v>
      </c>
      <c r="D246" s="11" t="s">
        <v>5</v>
      </c>
      <c r="E246" s="13" t="s">
        <v>90</v>
      </c>
      <c r="F246" s="51" t="s">
        <v>258</v>
      </c>
      <c r="G246" s="14">
        <f t="shared" ref="G246:G263" si="17">TRUNC(E246*F246,2)</f>
        <v>38.86</v>
      </c>
      <c r="J246" s="48"/>
    </row>
    <row r="247" spans="1:10" x14ac:dyDescent="0.3">
      <c r="A247" s="11"/>
      <c r="B247" s="11" t="s">
        <v>259</v>
      </c>
      <c r="C247" s="12" t="s">
        <v>260</v>
      </c>
      <c r="D247" s="11" t="s">
        <v>34</v>
      </c>
      <c r="E247" s="13" t="s">
        <v>164</v>
      </c>
      <c r="F247" s="51" t="s">
        <v>517</v>
      </c>
      <c r="G247" s="14">
        <f t="shared" si="17"/>
        <v>21.93</v>
      </c>
      <c r="J247" s="48"/>
    </row>
    <row r="248" spans="1:10" ht="22.8" x14ac:dyDescent="0.3">
      <c r="A248" s="11"/>
      <c r="B248" s="11" t="s">
        <v>261</v>
      </c>
      <c r="C248" s="12" t="s">
        <v>262</v>
      </c>
      <c r="D248" s="11" t="s">
        <v>34</v>
      </c>
      <c r="E248" s="13" t="s">
        <v>263</v>
      </c>
      <c r="F248" s="51" t="s">
        <v>264</v>
      </c>
      <c r="G248" s="14">
        <f t="shared" si="17"/>
        <v>109.89</v>
      </c>
      <c r="J248" s="48"/>
    </row>
    <row r="249" spans="1:10" ht="22.8" x14ac:dyDescent="0.3">
      <c r="A249" s="11"/>
      <c r="B249" s="11" t="s">
        <v>265</v>
      </c>
      <c r="C249" s="12" t="s">
        <v>266</v>
      </c>
      <c r="D249" s="11" t="s">
        <v>5</v>
      </c>
      <c r="E249" s="13" t="s">
        <v>20</v>
      </c>
      <c r="F249" s="51" t="s">
        <v>267</v>
      </c>
      <c r="G249" s="14">
        <f t="shared" si="17"/>
        <v>120</v>
      </c>
      <c r="J249" s="48"/>
    </row>
    <row r="250" spans="1:10" ht="22.8" x14ac:dyDescent="0.3">
      <c r="A250" s="11"/>
      <c r="B250" s="11" t="s">
        <v>268</v>
      </c>
      <c r="C250" s="12" t="s">
        <v>269</v>
      </c>
      <c r="D250" s="11" t="s">
        <v>5</v>
      </c>
      <c r="E250" s="13" t="s">
        <v>90</v>
      </c>
      <c r="F250" s="51" t="s">
        <v>270</v>
      </c>
      <c r="G250" s="14">
        <f t="shared" si="17"/>
        <v>128.96</v>
      </c>
      <c r="J250" s="48"/>
    </row>
    <row r="251" spans="1:10" x14ac:dyDescent="0.3">
      <c r="A251" s="11"/>
      <c r="B251" s="11" t="s">
        <v>271</v>
      </c>
      <c r="C251" s="12" t="s">
        <v>272</v>
      </c>
      <c r="D251" s="11" t="s">
        <v>5</v>
      </c>
      <c r="E251" s="13" t="s">
        <v>273</v>
      </c>
      <c r="F251" s="51" t="s">
        <v>518</v>
      </c>
      <c r="G251" s="14">
        <f t="shared" si="17"/>
        <v>36.24</v>
      </c>
      <c r="J251" s="48"/>
    </row>
    <row r="252" spans="1:10" x14ac:dyDescent="0.3">
      <c r="A252" s="11"/>
      <c r="B252" s="11" t="s">
        <v>176</v>
      </c>
      <c r="C252" s="12" t="s">
        <v>177</v>
      </c>
      <c r="D252" s="11" t="s">
        <v>5</v>
      </c>
      <c r="E252" s="13" t="s">
        <v>238</v>
      </c>
      <c r="F252" s="51" t="s">
        <v>274</v>
      </c>
      <c r="G252" s="14">
        <f t="shared" si="17"/>
        <v>4.88</v>
      </c>
      <c r="J252" s="48"/>
    </row>
    <row r="253" spans="1:10" x14ac:dyDescent="0.3">
      <c r="A253" s="11"/>
      <c r="B253" s="11" t="s">
        <v>275</v>
      </c>
      <c r="C253" s="12" t="s">
        <v>276</v>
      </c>
      <c r="D253" s="11" t="s">
        <v>5</v>
      </c>
      <c r="E253" s="13" t="s">
        <v>20</v>
      </c>
      <c r="F253" s="51" t="s">
        <v>277</v>
      </c>
      <c r="G253" s="14">
        <f t="shared" si="17"/>
        <v>64.37</v>
      </c>
      <c r="J253" s="48"/>
    </row>
    <row r="254" spans="1:10" x14ac:dyDescent="0.3">
      <c r="A254" s="11"/>
      <c r="B254" s="11" t="s">
        <v>278</v>
      </c>
      <c r="C254" s="12" t="s">
        <v>279</v>
      </c>
      <c r="D254" s="11" t="s">
        <v>34</v>
      </c>
      <c r="E254" s="13" t="s">
        <v>273</v>
      </c>
      <c r="F254" s="51" t="s">
        <v>280</v>
      </c>
      <c r="G254" s="14">
        <f t="shared" si="17"/>
        <v>33.92</v>
      </c>
      <c r="J254" s="48"/>
    </row>
    <row r="255" spans="1:10" ht="22.8" x14ac:dyDescent="0.3">
      <c r="A255" s="11"/>
      <c r="B255" s="11" t="s">
        <v>281</v>
      </c>
      <c r="C255" s="12" t="s">
        <v>282</v>
      </c>
      <c r="D255" s="11" t="s">
        <v>34</v>
      </c>
      <c r="E255" s="13" t="s">
        <v>283</v>
      </c>
      <c r="F255" s="51" t="s">
        <v>284</v>
      </c>
      <c r="G255" s="14">
        <f t="shared" si="17"/>
        <v>523.04999999999995</v>
      </c>
      <c r="J255" s="48"/>
    </row>
    <row r="256" spans="1:10" ht="22.8" x14ac:dyDescent="0.3">
      <c r="A256" s="11"/>
      <c r="B256" s="11" t="s">
        <v>211</v>
      </c>
      <c r="C256" s="12" t="s">
        <v>212</v>
      </c>
      <c r="D256" s="11" t="s">
        <v>5</v>
      </c>
      <c r="E256" s="13" t="s">
        <v>20</v>
      </c>
      <c r="F256" s="51" t="s">
        <v>285</v>
      </c>
      <c r="G256" s="14">
        <f t="shared" si="17"/>
        <v>29.47</v>
      </c>
      <c r="J256" s="48"/>
    </row>
    <row r="257" spans="1:10" ht="22.8" x14ac:dyDescent="0.3">
      <c r="A257" s="11"/>
      <c r="B257" s="11" t="s">
        <v>286</v>
      </c>
      <c r="C257" s="12" t="s">
        <v>287</v>
      </c>
      <c r="D257" s="11" t="s">
        <v>5</v>
      </c>
      <c r="E257" s="13" t="s">
        <v>90</v>
      </c>
      <c r="F257" s="51" t="s">
        <v>288</v>
      </c>
      <c r="G257" s="14">
        <f t="shared" si="17"/>
        <v>6.28</v>
      </c>
      <c r="J257" s="48"/>
    </row>
    <row r="258" spans="1:10" ht="22.8" x14ac:dyDescent="0.3">
      <c r="A258" s="11"/>
      <c r="B258" s="11" t="s">
        <v>289</v>
      </c>
      <c r="C258" s="12" t="s">
        <v>290</v>
      </c>
      <c r="D258" s="11" t="s">
        <v>5</v>
      </c>
      <c r="E258" s="13" t="s">
        <v>90</v>
      </c>
      <c r="F258" s="51" t="s">
        <v>291</v>
      </c>
      <c r="G258" s="14">
        <f t="shared" si="17"/>
        <v>11.92</v>
      </c>
      <c r="J258" s="48"/>
    </row>
    <row r="259" spans="1:10" x14ac:dyDescent="0.3">
      <c r="A259" s="11"/>
      <c r="B259" s="11" t="s">
        <v>292</v>
      </c>
      <c r="C259" s="12" t="s">
        <v>293</v>
      </c>
      <c r="D259" s="11" t="s">
        <v>5</v>
      </c>
      <c r="E259" s="13" t="s">
        <v>90</v>
      </c>
      <c r="F259" s="51" t="s">
        <v>294</v>
      </c>
      <c r="G259" s="14">
        <f t="shared" si="17"/>
        <v>6.94</v>
      </c>
      <c r="J259" s="48"/>
    </row>
    <row r="260" spans="1:10" x14ac:dyDescent="0.3">
      <c r="A260" s="11"/>
      <c r="B260" s="11" t="s">
        <v>295</v>
      </c>
      <c r="C260" s="12" t="s">
        <v>296</v>
      </c>
      <c r="D260" s="11" t="s">
        <v>5</v>
      </c>
      <c r="E260" s="13" t="s">
        <v>90</v>
      </c>
      <c r="F260" s="51" t="s">
        <v>159</v>
      </c>
      <c r="G260" s="14">
        <f t="shared" si="17"/>
        <v>1.08</v>
      </c>
      <c r="J260" s="48"/>
    </row>
    <row r="261" spans="1:10" x14ac:dyDescent="0.3">
      <c r="A261" s="11"/>
      <c r="B261" s="11" t="s">
        <v>297</v>
      </c>
      <c r="C261" s="12" t="s">
        <v>298</v>
      </c>
      <c r="D261" s="11" t="s">
        <v>5</v>
      </c>
      <c r="E261" s="13" t="s">
        <v>90</v>
      </c>
      <c r="F261" s="51" t="s">
        <v>299</v>
      </c>
      <c r="G261" s="14">
        <f t="shared" si="17"/>
        <v>0.8</v>
      </c>
      <c r="J261" s="48"/>
    </row>
    <row r="262" spans="1:10" x14ac:dyDescent="0.3">
      <c r="A262" s="11"/>
      <c r="B262" s="11" t="s">
        <v>79</v>
      </c>
      <c r="C262" s="12" t="s">
        <v>80</v>
      </c>
      <c r="D262" s="11" t="s">
        <v>24</v>
      </c>
      <c r="E262" s="13" t="s">
        <v>273</v>
      </c>
      <c r="F262" s="51" t="s">
        <v>81</v>
      </c>
      <c r="G262" s="14">
        <f t="shared" si="17"/>
        <v>147.84</v>
      </c>
      <c r="J262" s="48"/>
    </row>
    <row r="263" spans="1:10" x14ac:dyDescent="0.3">
      <c r="A263" s="11"/>
      <c r="B263" s="11" t="s">
        <v>22</v>
      </c>
      <c r="C263" s="12" t="s">
        <v>23</v>
      </c>
      <c r="D263" s="11" t="s">
        <v>24</v>
      </c>
      <c r="E263" s="13" t="s">
        <v>273</v>
      </c>
      <c r="F263" s="51" t="s">
        <v>26</v>
      </c>
      <c r="G263" s="14">
        <f t="shared" si="17"/>
        <v>114.96</v>
      </c>
      <c r="J263" s="48"/>
    </row>
    <row r="264" spans="1:10" x14ac:dyDescent="0.3">
      <c r="A264" s="15"/>
      <c r="B264" s="15"/>
      <c r="C264" s="16"/>
      <c r="D264" s="15"/>
      <c r="E264" s="17"/>
      <c r="F264" s="58" t="s">
        <v>27</v>
      </c>
      <c r="G264" s="18">
        <f>SUM(G245:G263)</f>
        <v>1408.5</v>
      </c>
      <c r="J264" s="48"/>
    </row>
    <row r="265" spans="1:10" x14ac:dyDescent="0.3">
      <c r="A265" s="19"/>
      <c r="B265" s="19"/>
      <c r="C265" s="19"/>
      <c r="D265" s="73" t="s">
        <v>28</v>
      </c>
      <c r="E265" s="73"/>
      <c r="F265" s="59">
        <v>0.21029999999999999</v>
      </c>
      <c r="G265" s="21">
        <f>ROUND(G264*$I$9,2)</f>
        <v>296.20999999999998</v>
      </c>
      <c r="J265" s="48"/>
    </row>
    <row r="266" spans="1:10" x14ac:dyDescent="0.3">
      <c r="A266" s="19"/>
      <c r="B266" s="19"/>
      <c r="C266" s="19"/>
      <c r="D266" s="22"/>
      <c r="E266" s="73" t="s">
        <v>29</v>
      </c>
      <c r="F266" s="73"/>
      <c r="G266" s="29">
        <f>SUM(G264:G265)</f>
        <v>1704.71</v>
      </c>
      <c r="H266" s="47"/>
      <c r="J266" s="48"/>
    </row>
    <row r="267" spans="1:10" x14ac:dyDescent="0.3">
      <c r="A267" s="36"/>
      <c r="B267" s="36"/>
      <c r="C267" s="37"/>
      <c r="D267" s="36"/>
      <c r="E267" s="36"/>
      <c r="F267" s="36"/>
      <c r="G267" s="36"/>
      <c r="J267" s="48"/>
    </row>
    <row r="268" spans="1:10" ht="27" x14ac:dyDescent="0.3">
      <c r="A268" s="64" t="s">
        <v>0</v>
      </c>
      <c r="B268" s="65"/>
      <c r="C268" s="3" t="str">
        <f>[2]orçamento!$C$25</f>
        <v>Carga manual de entulho em caçamba estacionária (durante toda a execução da obra)</v>
      </c>
      <c r="D268" s="65" t="s">
        <v>2</v>
      </c>
      <c r="E268" s="4" t="s">
        <v>301</v>
      </c>
      <c r="F268" s="67" t="s">
        <v>4</v>
      </c>
      <c r="G268" s="69" t="s">
        <v>38</v>
      </c>
      <c r="J268" s="48"/>
    </row>
    <row r="269" spans="1:10" x14ac:dyDescent="0.3">
      <c r="A269" s="71" t="s">
        <v>6</v>
      </c>
      <c r="B269" s="72"/>
      <c r="C269" s="41" t="s">
        <v>302</v>
      </c>
      <c r="D269" s="66"/>
      <c r="E269" s="6"/>
      <c r="F269" s="68"/>
      <c r="G269" s="70"/>
      <c r="J269" s="48"/>
    </row>
    <row r="270" spans="1:10" ht="26.4" x14ac:dyDescent="0.3">
      <c r="A270" s="7"/>
      <c r="B270" s="7" t="s">
        <v>10</v>
      </c>
      <c r="C270" s="8" t="s">
        <v>11</v>
      </c>
      <c r="D270" s="7" t="s">
        <v>12</v>
      </c>
      <c r="E270" s="9" t="s">
        <v>13</v>
      </c>
      <c r="F270" s="10" t="s">
        <v>14</v>
      </c>
      <c r="G270" s="10" t="s">
        <v>15</v>
      </c>
      <c r="J270" s="48"/>
    </row>
    <row r="271" spans="1:10" ht="34.200000000000003" x14ac:dyDescent="0.3">
      <c r="A271" s="11"/>
      <c r="B271" s="11" t="s">
        <v>303</v>
      </c>
      <c r="C271" s="12" t="s">
        <v>304</v>
      </c>
      <c r="D271" s="11" t="s">
        <v>175</v>
      </c>
      <c r="E271" s="13" t="s">
        <v>305</v>
      </c>
      <c r="F271" s="51" t="s">
        <v>306</v>
      </c>
      <c r="G271" s="14">
        <f>TRUNC(E271*F271,2)</f>
        <v>9.1</v>
      </c>
      <c r="J271" s="48"/>
    </row>
    <row r="272" spans="1:10" x14ac:dyDescent="0.3">
      <c r="A272" s="11"/>
      <c r="B272" s="11" t="s">
        <v>22</v>
      </c>
      <c r="C272" s="12" t="s">
        <v>23</v>
      </c>
      <c r="D272" s="11" t="s">
        <v>24</v>
      </c>
      <c r="E272" s="13" t="s">
        <v>307</v>
      </c>
      <c r="F272" s="51" t="s">
        <v>26</v>
      </c>
      <c r="G272" s="14">
        <f t="shared" ref="G272" si="18">TRUNC(E272*F272,2)</f>
        <v>10.050000000000001</v>
      </c>
      <c r="J272" s="48"/>
    </row>
    <row r="273" spans="1:10" x14ac:dyDescent="0.3">
      <c r="A273" s="15"/>
      <c r="B273" s="15"/>
      <c r="C273" s="16"/>
      <c r="D273" s="15"/>
      <c r="E273" s="17"/>
      <c r="F273" s="58" t="s">
        <v>27</v>
      </c>
      <c r="G273" s="18">
        <f>SUM(G271:G272)</f>
        <v>19.149999999999999</v>
      </c>
      <c r="J273" s="48"/>
    </row>
    <row r="274" spans="1:10" x14ac:dyDescent="0.3">
      <c r="A274" s="19"/>
      <c r="B274" s="19"/>
      <c r="C274" s="19"/>
      <c r="D274" s="73" t="s">
        <v>28</v>
      </c>
      <c r="E274" s="73"/>
      <c r="F274" s="59">
        <v>0.21029999999999999</v>
      </c>
      <c r="G274" s="21">
        <f>ROUND(G273*$I$9,2)</f>
        <v>4.03</v>
      </c>
      <c r="J274" s="48"/>
    </row>
    <row r="275" spans="1:10" x14ac:dyDescent="0.3">
      <c r="A275" s="19"/>
      <c r="B275" s="19"/>
      <c r="C275" s="19"/>
      <c r="D275" s="22"/>
      <c r="E275" s="73" t="s">
        <v>29</v>
      </c>
      <c r="F275" s="73"/>
      <c r="G275" s="29">
        <f>SUM(G273:G274)</f>
        <v>23.18</v>
      </c>
      <c r="H275" s="47"/>
      <c r="J275" s="48"/>
    </row>
    <row r="276" spans="1:10" x14ac:dyDescent="0.3">
      <c r="A276" s="19"/>
      <c r="B276" s="19"/>
      <c r="C276" s="19"/>
      <c r="D276" s="22"/>
      <c r="E276" s="20"/>
      <c r="F276" s="61"/>
      <c r="G276" s="46"/>
      <c r="J276" s="48"/>
    </row>
    <row r="277" spans="1:10" x14ac:dyDescent="0.3">
      <c r="A277" s="64" t="s">
        <v>0</v>
      </c>
      <c r="B277" s="65"/>
      <c r="C277" s="3" t="str">
        <f>[2]orçamento!$C$26</f>
        <v>Retirada de entulho com caçamba estacionária (durante toda a execução da obra)</v>
      </c>
      <c r="D277" s="65" t="s">
        <v>2</v>
      </c>
      <c r="E277" s="42" t="str">
        <f>[2]orçamento!$B$26</f>
        <v>02.04.02</v>
      </c>
      <c r="F277" s="67" t="s">
        <v>4</v>
      </c>
      <c r="G277" s="69" t="s">
        <v>5</v>
      </c>
      <c r="J277" s="48"/>
    </row>
    <row r="278" spans="1:10" x14ac:dyDescent="0.3">
      <c r="A278" s="71" t="s">
        <v>6</v>
      </c>
      <c r="B278" s="72"/>
      <c r="C278" s="41" t="str">
        <f>[2]orçamento!$D$26</f>
        <v>sinduscon 5.55</v>
      </c>
      <c r="D278" s="66"/>
      <c r="E278" s="6"/>
      <c r="F278" s="68"/>
      <c r="G278" s="70"/>
      <c r="J278" s="48"/>
    </row>
    <row r="279" spans="1:10" ht="26.4" x14ac:dyDescent="0.3">
      <c r="A279" s="7"/>
      <c r="B279" s="7" t="s">
        <v>10</v>
      </c>
      <c r="C279" s="8" t="s">
        <v>11</v>
      </c>
      <c r="D279" s="7" t="s">
        <v>12</v>
      </c>
      <c r="E279" s="9" t="s">
        <v>13</v>
      </c>
      <c r="F279" s="10" t="s">
        <v>14</v>
      </c>
      <c r="G279" s="10" t="s">
        <v>15</v>
      </c>
      <c r="J279" s="48"/>
    </row>
    <row r="280" spans="1:10" x14ac:dyDescent="0.3">
      <c r="A280" s="11"/>
      <c r="B280" s="11" t="s">
        <v>303</v>
      </c>
      <c r="C280" s="12" t="s">
        <v>515</v>
      </c>
      <c r="D280" s="11" t="s">
        <v>12</v>
      </c>
      <c r="E280" s="13">
        <v>1</v>
      </c>
      <c r="F280" s="51">
        <v>220</v>
      </c>
      <c r="G280" s="14">
        <f>TRUNC(E280*F280,2)</f>
        <v>220</v>
      </c>
      <c r="J280" s="48"/>
    </row>
    <row r="281" spans="1:10" x14ac:dyDescent="0.3">
      <c r="A281" s="15"/>
      <c r="B281" s="15"/>
      <c r="C281" s="16"/>
      <c r="D281" s="15"/>
      <c r="E281" s="17"/>
      <c r="F281" s="58" t="s">
        <v>27</v>
      </c>
      <c r="G281" s="18">
        <f>SUM(G280:G280)</f>
        <v>220</v>
      </c>
      <c r="J281" s="48"/>
    </row>
    <row r="282" spans="1:10" x14ac:dyDescent="0.3">
      <c r="A282" s="19"/>
      <c r="B282" s="19"/>
      <c r="C282" s="19"/>
      <c r="D282" s="73" t="s">
        <v>28</v>
      </c>
      <c r="E282" s="74"/>
      <c r="F282" s="59">
        <v>0.21029999999999999</v>
      </c>
      <c r="G282" s="21">
        <f>ROUND(G281*$I$9,2)</f>
        <v>46.27</v>
      </c>
      <c r="J282" s="48"/>
    </row>
    <row r="283" spans="1:10" x14ac:dyDescent="0.3">
      <c r="A283" s="19"/>
      <c r="B283" s="19"/>
      <c r="C283" s="19"/>
      <c r="D283" s="22"/>
      <c r="E283" s="73" t="s">
        <v>29</v>
      </c>
      <c r="F283" s="74"/>
      <c r="G283" s="29">
        <f>SUM(G281:G282)</f>
        <v>266.27</v>
      </c>
      <c r="H283" s="47"/>
      <c r="J283" s="48"/>
    </row>
    <row r="284" spans="1:10" x14ac:dyDescent="0.3">
      <c r="A284" s="36"/>
      <c r="B284" s="36"/>
      <c r="C284" s="37"/>
      <c r="D284" s="36"/>
      <c r="E284" s="38"/>
      <c r="F284" s="26"/>
      <c r="G284" s="26"/>
      <c r="J284" s="48"/>
    </row>
    <row r="285" spans="1:10" ht="15" customHeight="1" x14ac:dyDescent="0.3">
      <c r="A285" s="64" t="s">
        <v>0</v>
      </c>
      <c r="B285" s="65"/>
      <c r="C285" s="3" t="str">
        <f>[2]orçamento!$C$30</f>
        <v>Demolição de concreto, sem reaproveitamento, para passagem de tubulação</v>
      </c>
      <c r="D285" s="65" t="s">
        <v>2</v>
      </c>
      <c r="E285" s="42" t="str">
        <f>[2]orçamento!$B$30</f>
        <v>03.01</v>
      </c>
      <c r="F285" s="67" t="s">
        <v>4</v>
      </c>
      <c r="G285" s="69" t="s">
        <v>38</v>
      </c>
      <c r="J285" s="48"/>
    </row>
    <row r="286" spans="1:10" x14ac:dyDescent="0.3">
      <c r="A286" s="71" t="s">
        <v>6</v>
      </c>
      <c r="B286" s="72"/>
      <c r="C286" s="41" t="s">
        <v>308</v>
      </c>
      <c r="D286" s="66"/>
      <c r="E286" s="6"/>
      <c r="F286" s="68"/>
      <c r="G286" s="70"/>
      <c r="J286" s="48"/>
    </row>
    <row r="287" spans="1:10" ht="26.4" x14ac:dyDescent="0.3">
      <c r="A287" s="7"/>
      <c r="B287" s="7" t="s">
        <v>10</v>
      </c>
      <c r="C287" s="8" t="s">
        <v>11</v>
      </c>
      <c r="D287" s="7" t="s">
        <v>12</v>
      </c>
      <c r="E287" s="9" t="s">
        <v>13</v>
      </c>
      <c r="F287" s="10" t="s">
        <v>14</v>
      </c>
      <c r="G287" s="10" t="s">
        <v>15</v>
      </c>
      <c r="J287" s="48"/>
    </row>
    <row r="288" spans="1:10" x14ac:dyDescent="0.3">
      <c r="A288" s="11"/>
      <c r="B288" s="11" t="s">
        <v>160</v>
      </c>
      <c r="C288" s="12" t="s">
        <v>161</v>
      </c>
      <c r="D288" s="11" t="s">
        <v>24</v>
      </c>
      <c r="E288" s="13" t="s">
        <v>309</v>
      </c>
      <c r="F288" s="51" t="s">
        <v>174</v>
      </c>
      <c r="G288" s="14">
        <f>TRUNC(E288*F288,2)</f>
        <v>19.86</v>
      </c>
      <c r="J288" s="48"/>
    </row>
    <row r="289" spans="1:10" x14ac:dyDescent="0.3">
      <c r="A289" s="11"/>
      <c r="B289" s="11" t="s">
        <v>22</v>
      </c>
      <c r="C289" s="12" t="s">
        <v>23</v>
      </c>
      <c r="D289" s="11" t="s">
        <v>24</v>
      </c>
      <c r="E289" s="13" t="s">
        <v>310</v>
      </c>
      <c r="F289" s="51" t="s">
        <v>26</v>
      </c>
      <c r="G289" s="14">
        <f t="shared" ref="G289" si="19">TRUNC(E289*F289,2)</f>
        <v>165.08</v>
      </c>
      <c r="J289" s="48"/>
    </row>
    <row r="290" spans="1:10" x14ac:dyDescent="0.3">
      <c r="A290" s="15"/>
      <c r="B290" s="15"/>
      <c r="C290" s="16"/>
      <c r="D290" s="15"/>
      <c r="E290" s="17"/>
      <c r="F290" s="58" t="s">
        <v>27</v>
      </c>
      <c r="G290" s="18">
        <f>SUM(G288:G289)</f>
        <v>184.94</v>
      </c>
      <c r="J290" s="48"/>
    </row>
    <row r="291" spans="1:10" x14ac:dyDescent="0.3">
      <c r="A291" s="19"/>
      <c r="B291" s="19"/>
      <c r="C291" s="19"/>
      <c r="D291" s="73" t="s">
        <v>28</v>
      </c>
      <c r="E291" s="73"/>
      <c r="F291" s="59">
        <v>0.21029999999999999</v>
      </c>
      <c r="G291" s="21">
        <f>ROUND(G290*$I$9,2)</f>
        <v>38.89</v>
      </c>
      <c r="J291" s="48"/>
    </row>
    <row r="292" spans="1:10" x14ac:dyDescent="0.3">
      <c r="A292" s="19"/>
      <c r="B292" s="19"/>
      <c r="C292" s="19"/>
      <c r="D292" s="22"/>
      <c r="E292" s="73" t="s">
        <v>29</v>
      </c>
      <c r="F292" s="73"/>
      <c r="G292" s="29">
        <f>SUM(G290:G291)</f>
        <v>223.82999999999998</v>
      </c>
      <c r="H292" s="47"/>
      <c r="J292" s="48"/>
    </row>
    <row r="293" spans="1:10" x14ac:dyDescent="0.3">
      <c r="A293" s="39"/>
      <c r="B293" s="39"/>
      <c r="C293" s="39"/>
      <c r="D293" s="39"/>
      <c r="E293" s="39"/>
      <c r="F293" s="39"/>
      <c r="G293" s="39"/>
      <c r="J293" s="48"/>
    </row>
    <row r="294" spans="1:10" x14ac:dyDescent="0.3">
      <c r="A294" s="64" t="s">
        <v>0</v>
      </c>
      <c r="B294" s="65"/>
      <c r="C294" s="3" t="str">
        <f>[2]orçamento!$C$31</f>
        <v>Furo em laje de concreto para passagem de tubulação</v>
      </c>
      <c r="D294" s="65" t="s">
        <v>2</v>
      </c>
      <c r="E294" s="42" t="str">
        <f>[2]orçamento!$B$31</f>
        <v>03.02</v>
      </c>
      <c r="F294" s="67" t="s">
        <v>4</v>
      </c>
      <c r="G294" s="69" t="s">
        <v>5</v>
      </c>
      <c r="J294" s="48"/>
    </row>
    <row r="295" spans="1:10" x14ac:dyDescent="0.3">
      <c r="A295" s="71" t="s">
        <v>6</v>
      </c>
      <c r="B295" s="72"/>
      <c r="C295" s="41" t="s">
        <v>311</v>
      </c>
      <c r="D295" s="66"/>
      <c r="E295" s="6"/>
      <c r="F295" s="68"/>
      <c r="G295" s="70"/>
      <c r="J295" s="48"/>
    </row>
    <row r="296" spans="1:10" ht="26.4" x14ac:dyDescent="0.3">
      <c r="A296" s="7"/>
      <c r="B296" s="7" t="s">
        <v>10</v>
      </c>
      <c r="C296" s="8" t="s">
        <v>11</v>
      </c>
      <c r="D296" s="7" t="s">
        <v>12</v>
      </c>
      <c r="E296" s="9" t="s">
        <v>13</v>
      </c>
      <c r="F296" s="10" t="s">
        <v>14</v>
      </c>
      <c r="G296" s="10" t="s">
        <v>15</v>
      </c>
      <c r="J296" s="48"/>
    </row>
    <row r="297" spans="1:10" ht="22.8" x14ac:dyDescent="0.3">
      <c r="A297" s="11"/>
      <c r="B297" s="11" t="s">
        <v>312</v>
      </c>
      <c r="C297" s="12" t="s">
        <v>313</v>
      </c>
      <c r="D297" s="11" t="s">
        <v>19</v>
      </c>
      <c r="E297" s="13" t="s">
        <v>314</v>
      </c>
      <c r="F297" s="51" t="s">
        <v>315</v>
      </c>
      <c r="G297" s="14">
        <f>TRUNC(E297*F297,2)</f>
        <v>5.07</v>
      </c>
      <c r="J297" s="48"/>
    </row>
    <row r="298" spans="1:10" ht="22.8" x14ac:dyDescent="0.3">
      <c r="A298" s="11"/>
      <c r="B298" s="11" t="s">
        <v>316</v>
      </c>
      <c r="C298" s="12" t="s">
        <v>317</v>
      </c>
      <c r="D298" s="11" t="s">
        <v>175</v>
      </c>
      <c r="E298" s="13" t="s">
        <v>167</v>
      </c>
      <c r="F298" s="51" t="s">
        <v>318</v>
      </c>
      <c r="G298" s="14">
        <f t="shared" ref="G298:G300" si="20">TRUNC(E298*F298,2)</f>
        <v>10.199999999999999</v>
      </c>
      <c r="J298" s="48"/>
    </row>
    <row r="299" spans="1:10" x14ac:dyDescent="0.3">
      <c r="A299" s="11"/>
      <c r="B299" s="11" t="s">
        <v>171</v>
      </c>
      <c r="C299" s="12" t="s">
        <v>172</v>
      </c>
      <c r="D299" s="11" t="s">
        <v>24</v>
      </c>
      <c r="E299" s="13" t="s">
        <v>319</v>
      </c>
      <c r="F299" s="51" t="s">
        <v>173</v>
      </c>
      <c r="G299" s="14">
        <f t="shared" si="20"/>
        <v>2.63</v>
      </c>
      <c r="J299" s="48"/>
    </row>
    <row r="300" spans="1:10" x14ac:dyDescent="0.3">
      <c r="A300" s="11"/>
      <c r="B300" s="11" t="s">
        <v>165</v>
      </c>
      <c r="C300" s="12" t="s">
        <v>166</v>
      </c>
      <c r="D300" s="11" t="s">
        <v>24</v>
      </c>
      <c r="E300" s="13" t="s">
        <v>320</v>
      </c>
      <c r="F300" s="51" t="s">
        <v>321</v>
      </c>
      <c r="G300" s="14">
        <f t="shared" si="20"/>
        <v>20.89</v>
      </c>
      <c r="J300" s="48"/>
    </row>
    <row r="301" spans="1:10" x14ac:dyDescent="0.3">
      <c r="A301" s="15"/>
      <c r="B301" s="15"/>
      <c r="C301" s="16"/>
      <c r="D301" s="15"/>
      <c r="E301" s="17"/>
      <c r="F301" s="58" t="s">
        <v>27</v>
      </c>
      <c r="G301" s="18">
        <f>SUM(G297:G300)</f>
        <v>38.79</v>
      </c>
      <c r="J301" s="48"/>
    </row>
    <row r="302" spans="1:10" x14ac:dyDescent="0.3">
      <c r="A302" s="19"/>
      <c r="B302" s="19"/>
      <c r="C302" s="19"/>
      <c r="D302" s="73" t="s">
        <v>28</v>
      </c>
      <c r="E302" s="73"/>
      <c r="F302" s="59">
        <v>0.21029999999999999</v>
      </c>
      <c r="G302" s="21">
        <f>ROUND(G301*$I$9,2)</f>
        <v>8.16</v>
      </c>
      <c r="J302" s="48"/>
    </row>
    <row r="303" spans="1:10" x14ac:dyDescent="0.3">
      <c r="A303" s="19"/>
      <c r="B303" s="19"/>
      <c r="C303" s="19"/>
      <c r="D303" s="22"/>
      <c r="E303" s="73" t="s">
        <v>29</v>
      </c>
      <c r="F303" s="73"/>
      <c r="G303" s="29">
        <f>SUM(G301:G302)</f>
        <v>46.95</v>
      </c>
      <c r="H303" s="47"/>
      <c r="J303" s="48"/>
    </row>
    <row r="304" spans="1:10" x14ac:dyDescent="0.3">
      <c r="A304" s="36"/>
      <c r="B304" s="36"/>
      <c r="C304" s="37"/>
      <c r="D304" s="36"/>
      <c r="E304" s="38"/>
      <c r="F304" s="26"/>
      <c r="G304" s="26"/>
      <c r="J304" s="48"/>
    </row>
    <row r="305" spans="1:10" x14ac:dyDescent="0.3">
      <c r="A305" s="64" t="s">
        <v>0</v>
      </c>
      <c r="B305" s="65"/>
      <c r="C305" s="3" t="str">
        <f>[2]orçamento!$C$32</f>
        <v>Rasgo em alvenaria para passagem de tubulação</v>
      </c>
      <c r="D305" s="65" t="s">
        <v>2</v>
      </c>
      <c r="E305" s="42" t="str">
        <f>[2]orçamento!$B$32</f>
        <v>03.03</v>
      </c>
      <c r="F305" s="67" t="s">
        <v>4</v>
      </c>
      <c r="G305" s="69" t="s">
        <v>34</v>
      </c>
      <c r="J305" s="48"/>
    </row>
    <row r="306" spans="1:10" x14ac:dyDescent="0.3">
      <c r="A306" s="71" t="s">
        <v>6</v>
      </c>
      <c r="B306" s="72"/>
      <c r="C306" s="41" t="s">
        <v>322</v>
      </c>
      <c r="D306" s="66"/>
      <c r="E306" s="6"/>
      <c r="F306" s="68"/>
      <c r="G306" s="70"/>
      <c r="J306" s="48"/>
    </row>
    <row r="307" spans="1:10" ht="26.4" x14ac:dyDescent="0.3">
      <c r="A307" s="7"/>
      <c r="B307" s="7" t="s">
        <v>10</v>
      </c>
      <c r="C307" s="8" t="s">
        <v>11</v>
      </c>
      <c r="D307" s="7" t="s">
        <v>12</v>
      </c>
      <c r="E307" s="9" t="s">
        <v>13</v>
      </c>
      <c r="F307" s="10" t="s">
        <v>14</v>
      </c>
      <c r="G307" s="10" t="s">
        <v>15</v>
      </c>
      <c r="J307" s="48"/>
    </row>
    <row r="308" spans="1:10" x14ac:dyDescent="0.3">
      <c r="A308" s="11"/>
      <c r="B308" s="11" t="s">
        <v>171</v>
      </c>
      <c r="C308" s="12" t="s">
        <v>172</v>
      </c>
      <c r="D308" s="11" t="s">
        <v>24</v>
      </c>
      <c r="E308" s="13" t="s">
        <v>158</v>
      </c>
      <c r="F308" s="51" t="s">
        <v>173</v>
      </c>
      <c r="G308" s="14">
        <f>TRUNC(E308*F308,2)</f>
        <v>1</v>
      </c>
      <c r="J308" s="48"/>
    </row>
    <row r="309" spans="1:10" x14ac:dyDescent="0.3">
      <c r="A309" s="11"/>
      <c r="B309" s="11" t="s">
        <v>165</v>
      </c>
      <c r="C309" s="12" t="s">
        <v>166</v>
      </c>
      <c r="D309" s="11" t="s">
        <v>24</v>
      </c>
      <c r="E309" s="13" t="s">
        <v>323</v>
      </c>
      <c r="F309" s="51" t="s">
        <v>321</v>
      </c>
      <c r="G309" s="14">
        <f t="shared" ref="G309" si="21">TRUNC(E309*F309,2)</f>
        <v>8</v>
      </c>
      <c r="J309" s="48"/>
    </row>
    <row r="310" spans="1:10" x14ac:dyDescent="0.3">
      <c r="A310" s="15"/>
      <c r="B310" s="15"/>
      <c r="C310" s="16"/>
      <c r="D310" s="15"/>
      <c r="E310" s="17"/>
      <c r="F310" s="58" t="s">
        <v>27</v>
      </c>
      <c r="G310" s="18">
        <f>SUM(G308:G309)</f>
        <v>9</v>
      </c>
      <c r="J310" s="48"/>
    </row>
    <row r="311" spans="1:10" x14ac:dyDescent="0.3">
      <c r="A311" s="19"/>
      <c r="B311" s="19"/>
      <c r="C311" s="19"/>
      <c r="D311" s="73" t="s">
        <v>28</v>
      </c>
      <c r="E311" s="73"/>
      <c r="F311" s="59">
        <v>0.21029999999999999</v>
      </c>
      <c r="G311" s="21">
        <f>ROUND(G310*$I$9,2)</f>
        <v>1.89</v>
      </c>
      <c r="J311" s="48"/>
    </row>
    <row r="312" spans="1:10" x14ac:dyDescent="0.3">
      <c r="A312" s="19"/>
      <c r="B312" s="19"/>
      <c r="C312" s="19"/>
      <c r="D312" s="22"/>
      <c r="E312" s="73" t="s">
        <v>29</v>
      </c>
      <c r="F312" s="73"/>
      <c r="G312" s="29">
        <f>SUM(G310:G311)</f>
        <v>10.89</v>
      </c>
      <c r="H312" s="47"/>
      <c r="J312" s="48"/>
    </row>
    <row r="313" spans="1:10" x14ac:dyDescent="0.3">
      <c r="A313" s="33"/>
      <c r="B313" s="33"/>
      <c r="C313" s="33"/>
      <c r="D313" s="33"/>
      <c r="E313" s="34"/>
      <c r="F313" s="34"/>
      <c r="G313" s="40"/>
      <c r="J313" s="48"/>
    </row>
    <row r="314" spans="1:10" x14ac:dyDescent="0.3">
      <c r="A314" s="64" t="s">
        <v>0</v>
      </c>
      <c r="B314" s="65"/>
      <c r="C314" s="3" t="str">
        <f>[2]orçamento!$C$33</f>
        <v>Corte no asfalto, sem reaproveitamento, para passagem de tubulação</v>
      </c>
      <c r="D314" s="65" t="s">
        <v>2</v>
      </c>
      <c r="E314" s="42" t="str">
        <f>[2]orçamento!$B$33</f>
        <v>03.04</v>
      </c>
      <c r="F314" s="67" t="s">
        <v>4</v>
      </c>
      <c r="G314" s="69" t="s">
        <v>57</v>
      </c>
      <c r="J314" s="48"/>
    </row>
    <row r="315" spans="1:10" x14ac:dyDescent="0.3">
      <c r="A315" s="71" t="s">
        <v>6</v>
      </c>
      <c r="B315" s="72"/>
      <c r="C315" s="41" t="s">
        <v>324</v>
      </c>
      <c r="D315" s="66"/>
      <c r="E315" s="6"/>
      <c r="F315" s="68"/>
      <c r="G315" s="70"/>
      <c r="J315" s="48"/>
    </row>
    <row r="316" spans="1:10" ht="26.4" x14ac:dyDescent="0.3">
      <c r="A316" s="7"/>
      <c r="B316" s="7" t="s">
        <v>10</v>
      </c>
      <c r="C316" s="8" t="s">
        <v>11</v>
      </c>
      <c r="D316" s="7" t="s">
        <v>12</v>
      </c>
      <c r="E316" s="9" t="s">
        <v>13</v>
      </c>
      <c r="F316" s="10" t="s">
        <v>14</v>
      </c>
      <c r="G316" s="10" t="s">
        <v>15</v>
      </c>
      <c r="J316" s="48"/>
    </row>
    <row r="317" spans="1:10" ht="22.8" x14ac:dyDescent="0.3">
      <c r="A317" s="11"/>
      <c r="B317" s="11" t="s">
        <v>325</v>
      </c>
      <c r="C317" s="12" t="s">
        <v>326</v>
      </c>
      <c r="D317" s="11" t="s">
        <v>19</v>
      </c>
      <c r="E317" s="13" t="s">
        <v>327</v>
      </c>
      <c r="F317" s="51" t="s">
        <v>328</v>
      </c>
      <c r="G317" s="14">
        <f>TRUNC(E317*F317,2)</f>
        <v>4.6900000000000004</v>
      </c>
      <c r="J317" s="48"/>
    </row>
    <row r="318" spans="1:10" ht="22.8" x14ac:dyDescent="0.3">
      <c r="A318" s="11"/>
      <c r="B318" s="11" t="s">
        <v>329</v>
      </c>
      <c r="C318" s="12" t="s">
        <v>330</v>
      </c>
      <c r="D318" s="11" t="s">
        <v>175</v>
      </c>
      <c r="E318" s="13" t="s">
        <v>331</v>
      </c>
      <c r="F318" s="51" t="s">
        <v>332</v>
      </c>
      <c r="G318" s="14">
        <f t="shared" ref="G318:G320" si="22">TRUNC(E318*F318,2)</f>
        <v>5.13</v>
      </c>
      <c r="J318" s="48"/>
    </row>
    <row r="319" spans="1:10" ht="34.200000000000003" x14ac:dyDescent="0.3">
      <c r="A319" s="11"/>
      <c r="B319" s="11" t="s">
        <v>193</v>
      </c>
      <c r="C319" s="12" t="s">
        <v>194</v>
      </c>
      <c r="D319" s="11" t="s">
        <v>19</v>
      </c>
      <c r="E319" s="13" t="s">
        <v>333</v>
      </c>
      <c r="F319" s="51" t="s">
        <v>334</v>
      </c>
      <c r="G319" s="14">
        <f t="shared" si="22"/>
        <v>0.48</v>
      </c>
      <c r="J319" s="48"/>
    </row>
    <row r="320" spans="1:10" ht="34.200000000000003" x14ac:dyDescent="0.3">
      <c r="A320" s="11"/>
      <c r="B320" s="11" t="s">
        <v>195</v>
      </c>
      <c r="C320" s="12" t="s">
        <v>196</v>
      </c>
      <c r="D320" s="11" t="s">
        <v>175</v>
      </c>
      <c r="E320" s="13" t="s">
        <v>335</v>
      </c>
      <c r="F320" s="51" t="s">
        <v>336</v>
      </c>
      <c r="G320" s="14">
        <f t="shared" si="22"/>
        <v>0.05</v>
      </c>
      <c r="J320" s="48"/>
    </row>
    <row r="321" spans="1:10" x14ac:dyDescent="0.3">
      <c r="A321" s="15"/>
      <c r="B321" s="15"/>
      <c r="C321" s="16"/>
      <c r="D321" s="15"/>
      <c r="E321" s="17"/>
      <c r="F321" s="58" t="s">
        <v>27</v>
      </c>
      <c r="G321" s="18">
        <f>SUM(G317:G320)</f>
        <v>10.350000000000001</v>
      </c>
      <c r="J321" s="48"/>
    </row>
    <row r="322" spans="1:10" x14ac:dyDescent="0.3">
      <c r="A322" s="19"/>
      <c r="B322" s="19"/>
      <c r="C322" s="19"/>
      <c r="D322" s="73" t="s">
        <v>28</v>
      </c>
      <c r="E322" s="73"/>
      <c r="F322" s="59">
        <v>0.21029999999999999</v>
      </c>
      <c r="G322" s="21">
        <f>ROUND(G321*$I$9,2)</f>
        <v>2.1800000000000002</v>
      </c>
      <c r="J322" s="48"/>
    </row>
    <row r="323" spans="1:10" x14ac:dyDescent="0.3">
      <c r="A323" s="19"/>
      <c r="B323" s="19"/>
      <c r="C323" s="19"/>
      <c r="D323" s="22"/>
      <c r="E323" s="73" t="s">
        <v>29</v>
      </c>
      <c r="F323" s="73"/>
      <c r="G323" s="29">
        <f>SUM(G321:G322)</f>
        <v>12.530000000000001</v>
      </c>
      <c r="H323" s="47"/>
      <c r="J323" s="48"/>
    </row>
    <row r="324" spans="1:10" x14ac:dyDescent="0.3">
      <c r="A324" s="36"/>
      <c r="B324" s="36"/>
      <c r="C324" s="37"/>
      <c r="D324" s="36"/>
      <c r="E324" s="38"/>
      <c r="F324" s="26"/>
      <c r="G324" s="26"/>
      <c r="J324" s="48"/>
    </row>
    <row r="325" spans="1:10" x14ac:dyDescent="0.3">
      <c r="A325" s="64" t="s">
        <v>0</v>
      </c>
      <c r="B325" s="65"/>
      <c r="C325" s="43" t="str">
        <f>[2]orçamento!$C$34</f>
        <v>Retirada de grama em placas</v>
      </c>
      <c r="D325" s="65" t="s">
        <v>2</v>
      </c>
      <c r="E325" s="42" t="str">
        <f>[2]orçamento!$B$34</f>
        <v>03.05</v>
      </c>
      <c r="F325" s="67" t="s">
        <v>4</v>
      </c>
      <c r="G325" s="69" t="s">
        <v>57</v>
      </c>
      <c r="J325" s="48"/>
    </row>
    <row r="326" spans="1:10" x14ac:dyDescent="0.3">
      <c r="A326" s="71" t="s">
        <v>6</v>
      </c>
      <c r="B326" s="72"/>
      <c r="C326" s="41" t="s">
        <v>337</v>
      </c>
      <c r="D326" s="66"/>
      <c r="E326" s="6"/>
      <c r="F326" s="68"/>
      <c r="G326" s="70"/>
      <c r="J326" s="48"/>
    </row>
    <row r="327" spans="1:10" ht="26.4" x14ac:dyDescent="0.3">
      <c r="A327" s="7"/>
      <c r="B327" s="7" t="s">
        <v>10</v>
      </c>
      <c r="C327" s="8" t="s">
        <v>11</v>
      </c>
      <c r="D327" s="7" t="s">
        <v>12</v>
      </c>
      <c r="E327" s="9" t="s">
        <v>13</v>
      </c>
      <c r="F327" s="10" t="s">
        <v>14</v>
      </c>
      <c r="G327" s="10" t="s">
        <v>15</v>
      </c>
      <c r="J327" s="48"/>
    </row>
    <row r="328" spans="1:10" x14ac:dyDescent="0.3">
      <c r="A328" s="11"/>
      <c r="B328" s="11" t="s">
        <v>22</v>
      </c>
      <c r="C328" s="12" t="s">
        <v>23</v>
      </c>
      <c r="D328" s="11" t="s">
        <v>24</v>
      </c>
      <c r="E328" s="13" t="s">
        <v>305</v>
      </c>
      <c r="F328" s="51" t="s">
        <v>26</v>
      </c>
      <c r="G328" s="14">
        <f>TRUNC(E328*F328,2)</f>
        <v>3.59</v>
      </c>
      <c r="J328" s="48"/>
    </row>
    <row r="329" spans="1:10" x14ac:dyDescent="0.3">
      <c r="A329" s="15"/>
      <c r="B329" s="15"/>
      <c r="C329" s="16"/>
      <c r="D329" s="15"/>
      <c r="E329" s="17"/>
      <c r="F329" s="58" t="s">
        <v>27</v>
      </c>
      <c r="G329" s="18">
        <f>SUM(G328:G328)</f>
        <v>3.59</v>
      </c>
      <c r="J329" s="48"/>
    </row>
    <row r="330" spans="1:10" x14ac:dyDescent="0.3">
      <c r="A330" s="19"/>
      <c r="B330" s="19"/>
      <c r="C330" s="19"/>
      <c r="D330" s="73" t="s">
        <v>28</v>
      </c>
      <c r="E330" s="73"/>
      <c r="F330" s="59">
        <v>0.21029999999999999</v>
      </c>
      <c r="G330" s="21">
        <f>ROUND(G329*$I$9,2)</f>
        <v>0.75</v>
      </c>
      <c r="J330" s="48"/>
    </row>
    <row r="331" spans="1:10" x14ac:dyDescent="0.3">
      <c r="A331" s="19"/>
      <c r="B331" s="19"/>
      <c r="C331" s="19"/>
      <c r="D331" s="22"/>
      <c r="E331" s="73" t="s">
        <v>29</v>
      </c>
      <c r="F331" s="73"/>
      <c r="G331" s="29">
        <f>SUM(G329:G330)</f>
        <v>4.34</v>
      </c>
      <c r="H331" s="47"/>
      <c r="J331" s="48"/>
    </row>
    <row r="332" spans="1:10" x14ac:dyDescent="0.3">
      <c r="A332" s="36"/>
      <c r="B332" s="36"/>
      <c r="C332" s="37"/>
      <c r="D332" s="36"/>
      <c r="E332" s="38"/>
      <c r="F332" s="26"/>
      <c r="G332" s="26"/>
      <c r="J332" s="48"/>
    </row>
    <row r="333" spans="1:10" x14ac:dyDescent="0.3">
      <c r="A333" s="64" t="s">
        <v>0</v>
      </c>
      <c r="B333" s="65"/>
      <c r="C333" s="43" t="str">
        <f>[2]orçamento!$C$38</f>
        <v>Escavação mecanizada de valas</v>
      </c>
      <c r="D333" s="65" t="s">
        <v>2</v>
      </c>
      <c r="E333" s="42" t="str">
        <f>[2]orçamento!$B$38</f>
        <v>04.01</v>
      </c>
      <c r="F333" s="67" t="s">
        <v>4</v>
      </c>
      <c r="G333" s="69" t="s">
        <v>38</v>
      </c>
      <c r="J333" s="48"/>
    </row>
    <row r="334" spans="1:10" x14ac:dyDescent="0.3">
      <c r="A334" s="71" t="s">
        <v>6</v>
      </c>
      <c r="B334" s="72"/>
      <c r="C334" s="41" t="s">
        <v>338</v>
      </c>
      <c r="D334" s="66"/>
      <c r="E334" s="6"/>
      <c r="F334" s="68"/>
      <c r="G334" s="70"/>
      <c r="J334" s="48"/>
    </row>
    <row r="335" spans="1:10" ht="26.4" x14ac:dyDescent="0.3">
      <c r="A335" s="7"/>
      <c r="B335" s="7" t="s">
        <v>10</v>
      </c>
      <c r="C335" s="8" t="s">
        <v>11</v>
      </c>
      <c r="D335" s="7" t="s">
        <v>12</v>
      </c>
      <c r="E335" s="9" t="s">
        <v>13</v>
      </c>
      <c r="F335" s="10" t="s">
        <v>14</v>
      </c>
      <c r="G335" s="10" t="s">
        <v>15</v>
      </c>
      <c r="J335" s="48"/>
    </row>
    <row r="336" spans="1:10" ht="34.200000000000003" x14ac:dyDescent="0.3">
      <c r="A336" s="11"/>
      <c r="B336" s="11" t="s">
        <v>339</v>
      </c>
      <c r="C336" s="12" t="s">
        <v>340</v>
      </c>
      <c r="D336" s="11" t="s">
        <v>19</v>
      </c>
      <c r="E336" s="13" t="s">
        <v>341</v>
      </c>
      <c r="F336" s="51" t="s">
        <v>342</v>
      </c>
      <c r="G336" s="14">
        <f>TRUNC(E336*F336,2)</f>
        <v>8.19</v>
      </c>
      <c r="J336" s="48"/>
    </row>
    <row r="337" spans="1:10" ht="34.200000000000003" x14ac:dyDescent="0.3">
      <c r="A337" s="11"/>
      <c r="B337" s="11" t="s">
        <v>343</v>
      </c>
      <c r="C337" s="12" t="s">
        <v>344</v>
      </c>
      <c r="D337" s="11" t="s">
        <v>175</v>
      </c>
      <c r="E337" s="13" t="s">
        <v>345</v>
      </c>
      <c r="F337" s="51" t="s">
        <v>346</v>
      </c>
      <c r="G337" s="14">
        <f t="shared" ref="G337:G338" si="23">TRUNC(E337*F337,2)</f>
        <v>2.46</v>
      </c>
      <c r="J337" s="48"/>
    </row>
    <row r="338" spans="1:10" x14ac:dyDescent="0.3">
      <c r="A338" s="11"/>
      <c r="B338" s="11" t="s">
        <v>22</v>
      </c>
      <c r="C338" s="12" t="s">
        <v>23</v>
      </c>
      <c r="D338" s="11" t="s">
        <v>24</v>
      </c>
      <c r="E338" s="13" t="s">
        <v>347</v>
      </c>
      <c r="F338" s="51" t="s">
        <v>26</v>
      </c>
      <c r="G338" s="14">
        <f t="shared" si="23"/>
        <v>2.29</v>
      </c>
      <c r="J338" s="48"/>
    </row>
    <row r="339" spans="1:10" x14ac:dyDescent="0.3">
      <c r="A339" s="15"/>
      <c r="B339" s="15"/>
      <c r="C339" s="16"/>
      <c r="D339" s="15"/>
      <c r="E339" s="17"/>
      <c r="F339" s="58" t="s">
        <v>27</v>
      </c>
      <c r="G339" s="18">
        <f>SUM(G336:G338)</f>
        <v>12.939999999999998</v>
      </c>
      <c r="J339" s="48"/>
    </row>
    <row r="340" spans="1:10" x14ac:dyDescent="0.3">
      <c r="A340" s="19"/>
      <c r="B340" s="19"/>
      <c r="C340" s="19"/>
      <c r="D340" s="73" t="s">
        <v>28</v>
      </c>
      <c r="E340" s="73"/>
      <c r="F340" s="59">
        <v>0.21029999999999999</v>
      </c>
      <c r="G340" s="21">
        <f>ROUND(G339*$I$9,2)</f>
        <v>2.72</v>
      </c>
      <c r="J340" s="48"/>
    </row>
    <row r="341" spans="1:10" x14ac:dyDescent="0.3">
      <c r="A341" s="19"/>
      <c r="B341" s="19"/>
      <c r="C341" s="19"/>
      <c r="D341" s="22"/>
      <c r="E341" s="73" t="s">
        <v>29</v>
      </c>
      <c r="F341" s="73"/>
      <c r="G341" s="29">
        <f>SUM(G339:G340)</f>
        <v>15.659999999999998</v>
      </c>
      <c r="H341" s="47"/>
      <c r="J341" s="48"/>
    </row>
    <row r="342" spans="1:10" x14ac:dyDescent="0.3">
      <c r="A342" s="36"/>
      <c r="B342" s="36"/>
      <c r="C342" s="37"/>
      <c r="D342" s="36"/>
      <c r="E342" s="38"/>
      <c r="F342" s="26"/>
      <c r="G342" s="26"/>
      <c r="J342" s="48"/>
    </row>
    <row r="343" spans="1:10" ht="27" x14ac:dyDescent="0.3">
      <c r="A343" s="64" t="s">
        <v>0</v>
      </c>
      <c r="B343" s="65"/>
      <c r="C343" s="3" t="str">
        <f>[2]orçamento!$C$42</f>
        <v>Fornecimento e instalação de eletroduto de aço galvanizado, 1",  inclusive acessórios</v>
      </c>
      <c r="D343" s="65" t="s">
        <v>2</v>
      </c>
      <c r="E343" s="42" t="str">
        <f>[2]orçamento!$B$42</f>
        <v>04.05</v>
      </c>
      <c r="F343" s="67" t="s">
        <v>4</v>
      </c>
      <c r="G343" s="69" t="s">
        <v>34</v>
      </c>
      <c r="J343" s="48"/>
    </row>
    <row r="344" spans="1:10" x14ac:dyDescent="0.3">
      <c r="A344" s="71" t="s">
        <v>6</v>
      </c>
      <c r="B344" s="72"/>
      <c r="C344" s="41" t="s">
        <v>348</v>
      </c>
      <c r="D344" s="66"/>
      <c r="E344" s="6"/>
      <c r="F344" s="68"/>
      <c r="G344" s="70"/>
      <c r="J344" s="48"/>
    </row>
    <row r="345" spans="1:10" ht="26.4" x14ac:dyDescent="0.3">
      <c r="A345" s="7"/>
      <c r="B345" s="7" t="s">
        <v>10</v>
      </c>
      <c r="C345" s="8" t="s">
        <v>11</v>
      </c>
      <c r="D345" s="7" t="s">
        <v>12</v>
      </c>
      <c r="E345" s="9" t="s">
        <v>13</v>
      </c>
      <c r="F345" s="10" t="s">
        <v>14</v>
      </c>
      <c r="G345" s="10" t="s">
        <v>15</v>
      </c>
      <c r="J345" s="48"/>
    </row>
    <row r="346" spans="1:10" ht="22.8" x14ac:dyDescent="0.3">
      <c r="A346" s="11"/>
      <c r="B346" s="11" t="s">
        <v>349</v>
      </c>
      <c r="C346" s="12" t="s">
        <v>350</v>
      </c>
      <c r="D346" s="11" t="s">
        <v>34</v>
      </c>
      <c r="E346" s="13" t="s">
        <v>87</v>
      </c>
      <c r="F346" s="51" t="s">
        <v>351</v>
      </c>
      <c r="G346" s="14">
        <f>TRUNC(E346*F346,2)</f>
        <v>5.69</v>
      </c>
      <c r="J346" s="48"/>
    </row>
    <row r="347" spans="1:10" x14ac:dyDescent="0.3">
      <c r="A347" s="11"/>
      <c r="B347" s="11" t="s">
        <v>75</v>
      </c>
      <c r="C347" s="12" t="s">
        <v>76</v>
      </c>
      <c r="D347" s="11" t="s">
        <v>24</v>
      </c>
      <c r="E347" s="13" t="s">
        <v>352</v>
      </c>
      <c r="F347" s="51" t="s">
        <v>78</v>
      </c>
      <c r="G347" s="14">
        <f t="shared" ref="G347:G349" si="24">TRUNC(E347*F347,2)</f>
        <v>2.67</v>
      </c>
      <c r="J347" s="48"/>
    </row>
    <row r="348" spans="1:10" x14ac:dyDescent="0.3">
      <c r="A348" s="11"/>
      <c r="B348" s="11" t="s">
        <v>79</v>
      </c>
      <c r="C348" s="12" t="s">
        <v>80</v>
      </c>
      <c r="D348" s="11" t="s">
        <v>24</v>
      </c>
      <c r="E348" s="13" t="s">
        <v>352</v>
      </c>
      <c r="F348" s="51" t="s">
        <v>81</v>
      </c>
      <c r="G348" s="14">
        <f t="shared" si="24"/>
        <v>3.32</v>
      </c>
      <c r="J348" s="48"/>
    </row>
    <row r="349" spans="1:10" ht="34.200000000000003" x14ac:dyDescent="0.3">
      <c r="A349" s="11"/>
      <c r="B349" s="11" t="s">
        <v>94</v>
      </c>
      <c r="C349" s="12" t="s">
        <v>198</v>
      </c>
      <c r="D349" s="11" t="s">
        <v>34</v>
      </c>
      <c r="E349" s="13" t="s">
        <v>90</v>
      </c>
      <c r="F349" s="51" t="s">
        <v>353</v>
      </c>
      <c r="G349" s="14">
        <f t="shared" si="24"/>
        <v>2.1800000000000002</v>
      </c>
      <c r="J349" s="48"/>
    </row>
    <row r="350" spans="1:10" x14ac:dyDescent="0.3">
      <c r="A350" s="15"/>
      <c r="B350" s="15"/>
      <c r="C350" s="16"/>
      <c r="D350" s="15"/>
      <c r="E350" s="17"/>
      <c r="F350" s="58" t="s">
        <v>27</v>
      </c>
      <c r="G350" s="18">
        <f>SUM(G346:G349)</f>
        <v>13.86</v>
      </c>
      <c r="J350" s="48"/>
    </row>
    <row r="351" spans="1:10" x14ac:dyDescent="0.3">
      <c r="A351" s="19"/>
      <c r="B351" s="19"/>
      <c r="C351" s="19"/>
      <c r="D351" s="73" t="s">
        <v>28</v>
      </c>
      <c r="E351" s="73"/>
      <c r="F351" s="59">
        <v>0.21029999999999999</v>
      </c>
      <c r="G351" s="21">
        <f>ROUND(G350*$I$9,2)</f>
        <v>2.91</v>
      </c>
      <c r="J351" s="48"/>
    </row>
    <row r="352" spans="1:10" x14ac:dyDescent="0.3">
      <c r="A352" s="19"/>
      <c r="B352" s="19"/>
      <c r="C352" s="19"/>
      <c r="D352" s="22"/>
      <c r="E352" s="73" t="s">
        <v>29</v>
      </c>
      <c r="F352" s="73"/>
      <c r="G352" s="29">
        <f>SUM(G350:G351)</f>
        <v>16.77</v>
      </c>
      <c r="H352" s="47"/>
      <c r="J352" s="48"/>
    </row>
    <row r="353" spans="1:10" x14ac:dyDescent="0.3">
      <c r="A353" s="36"/>
      <c r="B353" s="36"/>
      <c r="C353" s="37"/>
      <c r="D353" s="36"/>
      <c r="E353" s="38"/>
      <c r="F353" s="26"/>
      <c r="G353" s="26"/>
      <c r="J353" s="48"/>
    </row>
    <row r="354" spans="1:10" ht="27" x14ac:dyDescent="0.3">
      <c r="A354" s="64" t="s">
        <v>0</v>
      </c>
      <c r="B354" s="65"/>
      <c r="C354" s="3" t="str">
        <f>[2]orçamento!$C$43</f>
        <v>Fornecimento e instalação de eletroduto de aço galvanizado, 3/4",  inclusive acessórios</v>
      </c>
      <c r="D354" s="65" t="s">
        <v>2</v>
      </c>
      <c r="E354" s="42" t="str">
        <f>[2]orçamento!$B$43</f>
        <v>04.06</v>
      </c>
      <c r="F354" s="67" t="s">
        <v>4</v>
      </c>
      <c r="G354" s="69" t="s">
        <v>34</v>
      </c>
      <c r="J354" s="48"/>
    </row>
    <row r="355" spans="1:10" x14ac:dyDescent="0.3">
      <c r="A355" s="71" t="s">
        <v>6</v>
      </c>
      <c r="B355" s="72"/>
      <c r="C355" s="41" t="s">
        <v>354</v>
      </c>
      <c r="D355" s="66"/>
      <c r="E355" s="6"/>
      <c r="F355" s="68"/>
      <c r="G355" s="70"/>
      <c r="J355" s="48"/>
    </row>
    <row r="356" spans="1:10" ht="26.4" x14ac:dyDescent="0.3">
      <c r="A356" s="7"/>
      <c r="B356" s="7" t="s">
        <v>10</v>
      </c>
      <c r="C356" s="8" t="s">
        <v>11</v>
      </c>
      <c r="D356" s="7" t="s">
        <v>12</v>
      </c>
      <c r="E356" s="9" t="s">
        <v>13</v>
      </c>
      <c r="F356" s="10" t="s">
        <v>14</v>
      </c>
      <c r="G356" s="10" t="s">
        <v>15</v>
      </c>
      <c r="J356" s="48"/>
    </row>
    <row r="357" spans="1:10" ht="22.8" x14ac:dyDescent="0.3">
      <c r="A357" s="11"/>
      <c r="B357" s="11" t="s">
        <v>355</v>
      </c>
      <c r="C357" s="12" t="s">
        <v>356</v>
      </c>
      <c r="D357" s="11" t="s">
        <v>34</v>
      </c>
      <c r="E357" s="13" t="s">
        <v>87</v>
      </c>
      <c r="F357" s="51" t="s">
        <v>357</v>
      </c>
      <c r="G357" s="14">
        <f>TRUNC(E357*F357,2)</f>
        <v>4.41</v>
      </c>
      <c r="J357" s="48"/>
    </row>
    <row r="358" spans="1:10" x14ac:dyDescent="0.3">
      <c r="A358" s="11"/>
      <c r="B358" s="11" t="s">
        <v>75</v>
      </c>
      <c r="C358" s="12" t="s">
        <v>76</v>
      </c>
      <c r="D358" s="11" t="s">
        <v>24</v>
      </c>
      <c r="E358" s="13" t="s">
        <v>358</v>
      </c>
      <c r="F358" s="51" t="s">
        <v>78</v>
      </c>
      <c r="G358" s="14">
        <f t="shared" ref="G358:G360" si="25">TRUNC(E358*F358,2)</f>
        <v>2.4</v>
      </c>
      <c r="J358" s="48"/>
    </row>
    <row r="359" spans="1:10" x14ac:dyDescent="0.3">
      <c r="A359" s="11"/>
      <c r="B359" s="11" t="s">
        <v>79</v>
      </c>
      <c r="C359" s="12" t="s">
        <v>80</v>
      </c>
      <c r="D359" s="11" t="s">
        <v>24</v>
      </c>
      <c r="E359" s="13" t="s">
        <v>358</v>
      </c>
      <c r="F359" s="51" t="s">
        <v>81</v>
      </c>
      <c r="G359" s="14">
        <f t="shared" si="25"/>
        <v>2.98</v>
      </c>
      <c r="J359" s="48"/>
    </row>
    <row r="360" spans="1:10" ht="34.200000000000003" x14ac:dyDescent="0.3">
      <c r="A360" s="11"/>
      <c r="B360" s="11" t="s">
        <v>94</v>
      </c>
      <c r="C360" s="12" t="s">
        <v>198</v>
      </c>
      <c r="D360" s="11" t="s">
        <v>34</v>
      </c>
      <c r="E360" s="13" t="s">
        <v>90</v>
      </c>
      <c r="F360" s="51" t="s">
        <v>353</v>
      </c>
      <c r="G360" s="14">
        <f t="shared" si="25"/>
        <v>2.1800000000000002</v>
      </c>
      <c r="J360" s="48"/>
    </row>
    <row r="361" spans="1:10" x14ac:dyDescent="0.3">
      <c r="A361" s="15"/>
      <c r="B361" s="15"/>
      <c r="C361" s="16"/>
      <c r="D361" s="15"/>
      <c r="E361" s="17"/>
      <c r="F361" s="58" t="s">
        <v>27</v>
      </c>
      <c r="G361" s="18">
        <f>SUM(G357:G360)</f>
        <v>11.97</v>
      </c>
      <c r="J361" s="48"/>
    </row>
    <row r="362" spans="1:10" x14ac:dyDescent="0.3">
      <c r="A362" s="19"/>
      <c r="B362" s="19"/>
      <c r="C362" s="19"/>
      <c r="D362" s="73" t="s">
        <v>28</v>
      </c>
      <c r="E362" s="73"/>
      <c r="F362" s="59">
        <v>0.21029999999999999</v>
      </c>
      <c r="G362" s="21">
        <f>ROUND(G361*$I$9,2)</f>
        <v>2.52</v>
      </c>
      <c r="J362" s="48"/>
    </row>
    <row r="363" spans="1:10" x14ac:dyDescent="0.3">
      <c r="A363" s="19"/>
      <c r="B363" s="19"/>
      <c r="C363" s="19"/>
      <c r="D363" s="22"/>
      <c r="E363" s="73" t="s">
        <v>29</v>
      </c>
      <c r="F363" s="73"/>
      <c r="G363" s="29">
        <f>SUM(G361:G362)</f>
        <v>14.49</v>
      </c>
      <c r="H363" s="47"/>
      <c r="J363" s="48"/>
    </row>
    <row r="364" spans="1:10" x14ac:dyDescent="0.3">
      <c r="A364" s="36"/>
      <c r="B364" s="36"/>
      <c r="C364" s="37"/>
      <c r="D364" s="36"/>
      <c r="E364" s="38"/>
      <c r="F364" s="26"/>
      <c r="G364" s="26"/>
      <c r="J364" s="48"/>
    </row>
    <row r="365" spans="1:10" x14ac:dyDescent="0.3">
      <c r="A365" s="64" t="s">
        <v>0</v>
      </c>
      <c r="B365" s="65"/>
      <c r="C365" s="43" t="str">
        <f>[2]orçamento!$C$44</f>
        <v>Fornecimento e instalação de Cabo de cobre, isolamento anti-chama 0,6/1KV 95mm2</v>
      </c>
      <c r="D365" s="65" t="s">
        <v>2</v>
      </c>
      <c r="E365" s="42" t="s">
        <v>366</v>
      </c>
      <c r="F365" s="67" t="s">
        <v>4</v>
      </c>
      <c r="G365" s="69" t="s">
        <v>34</v>
      </c>
      <c r="J365" s="48"/>
    </row>
    <row r="366" spans="1:10" x14ac:dyDescent="0.3">
      <c r="A366" s="71" t="s">
        <v>6</v>
      </c>
      <c r="B366" s="72"/>
      <c r="C366" s="41" t="s">
        <v>359</v>
      </c>
      <c r="D366" s="66"/>
      <c r="E366" s="6"/>
      <c r="F366" s="68"/>
      <c r="G366" s="70"/>
      <c r="J366" s="48"/>
    </row>
    <row r="367" spans="1:10" ht="26.4" x14ac:dyDescent="0.3">
      <c r="A367" s="7"/>
      <c r="B367" s="7" t="s">
        <v>10</v>
      </c>
      <c r="C367" s="8" t="s">
        <v>11</v>
      </c>
      <c r="D367" s="7" t="s">
        <v>12</v>
      </c>
      <c r="E367" s="9" t="s">
        <v>13</v>
      </c>
      <c r="F367" s="10" t="s">
        <v>14</v>
      </c>
      <c r="G367" s="10" t="s">
        <v>15</v>
      </c>
      <c r="J367" s="48"/>
    </row>
    <row r="368" spans="1:10" ht="22.8" x14ac:dyDescent="0.3">
      <c r="A368" s="11"/>
      <c r="B368" s="11" t="s">
        <v>360</v>
      </c>
      <c r="C368" s="12" t="s">
        <v>361</v>
      </c>
      <c r="D368" s="11" t="s">
        <v>34</v>
      </c>
      <c r="E368" s="13" t="s">
        <v>362</v>
      </c>
      <c r="F368" s="51" t="s">
        <v>519</v>
      </c>
      <c r="G368" s="14">
        <f>TRUNC(E368*F368,2)</f>
        <v>40.909999999999997</v>
      </c>
      <c r="J368" s="48"/>
    </row>
    <row r="369" spans="1:10" x14ac:dyDescent="0.3">
      <c r="A369" s="11"/>
      <c r="B369" s="11" t="s">
        <v>181</v>
      </c>
      <c r="C369" s="12" t="s">
        <v>182</v>
      </c>
      <c r="D369" s="11" t="s">
        <v>5</v>
      </c>
      <c r="E369" s="13" t="s">
        <v>183</v>
      </c>
      <c r="F369" s="51" t="s">
        <v>363</v>
      </c>
      <c r="G369" s="14">
        <f t="shared" ref="G369:G371" si="26">TRUNC(E369*F369,2)</f>
        <v>0.01</v>
      </c>
      <c r="J369" s="48"/>
    </row>
    <row r="370" spans="1:10" x14ac:dyDescent="0.3">
      <c r="A370" s="11"/>
      <c r="B370" s="11" t="s">
        <v>75</v>
      </c>
      <c r="C370" s="12" t="s">
        <v>76</v>
      </c>
      <c r="D370" s="11" t="s">
        <v>24</v>
      </c>
      <c r="E370" s="13" t="s">
        <v>364</v>
      </c>
      <c r="F370" s="51" t="s">
        <v>78</v>
      </c>
      <c r="G370" s="14">
        <f t="shared" si="26"/>
        <v>1.9</v>
      </c>
      <c r="J370" s="48"/>
    </row>
    <row r="371" spans="1:10" x14ac:dyDescent="0.3">
      <c r="A371" s="11"/>
      <c r="B371" s="11" t="s">
        <v>79</v>
      </c>
      <c r="C371" s="12" t="s">
        <v>80</v>
      </c>
      <c r="D371" s="11" t="s">
        <v>24</v>
      </c>
      <c r="E371" s="13" t="s">
        <v>364</v>
      </c>
      <c r="F371" s="51" t="s">
        <v>81</v>
      </c>
      <c r="G371" s="14">
        <f t="shared" si="26"/>
        <v>2.36</v>
      </c>
      <c r="J371" s="48"/>
    </row>
    <row r="372" spans="1:10" x14ac:dyDescent="0.3">
      <c r="A372" s="15"/>
      <c r="B372" s="15"/>
      <c r="C372" s="16"/>
      <c r="D372" s="15"/>
      <c r="E372" s="17"/>
      <c r="F372" s="58" t="s">
        <v>27</v>
      </c>
      <c r="G372" s="18">
        <f>SUM(G368:G371)</f>
        <v>45.179999999999993</v>
      </c>
      <c r="J372" s="48"/>
    </row>
    <row r="373" spans="1:10" x14ac:dyDescent="0.3">
      <c r="A373" s="19"/>
      <c r="B373" s="19"/>
      <c r="C373" s="19"/>
      <c r="D373" s="73" t="s">
        <v>28</v>
      </c>
      <c r="E373" s="73"/>
      <c r="F373" s="59">
        <v>0.21029999999999999</v>
      </c>
      <c r="G373" s="21">
        <f>ROUND(G372*$I$9,2)</f>
        <v>9.5</v>
      </c>
      <c r="J373" s="48"/>
    </row>
    <row r="374" spans="1:10" x14ac:dyDescent="0.3">
      <c r="A374" s="19"/>
      <c r="B374" s="19"/>
      <c r="C374" s="19"/>
      <c r="D374" s="22"/>
      <c r="E374" s="73" t="s">
        <v>29</v>
      </c>
      <c r="F374" s="73"/>
      <c r="G374" s="29">
        <f>SUM(G372:G373)</f>
        <v>54.679999999999993</v>
      </c>
      <c r="H374" s="47"/>
      <c r="J374" s="48"/>
    </row>
    <row r="375" spans="1:10" x14ac:dyDescent="0.3">
      <c r="A375" s="36"/>
      <c r="B375" s="36"/>
      <c r="C375" s="37"/>
      <c r="D375" s="36"/>
      <c r="E375" s="36"/>
      <c r="F375" s="36"/>
      <c r="G375" s="36"/>
      <c r="J375" s="48"/>
    </row>
    <row r="376" spans="1:10" x14ac:dyDescent="0.3">
      <c r="A376" s="64" t="s">
        <v>0</v>
      </c>
      <c r="B376" s="65"/>
      <c r="C376" s="43" t="str">
        <f>[2]orçamento!$C$45</f>
        <v>Fornecimento e instalação de Cabo de cobre, isolamento anti-chama 0,6/1KV 50mm2</v>
      </c>
      <c r="D376" s="65" t="s">
        <v>2</v>
      </c>
      <c r="E376" s="42" t="s">
        <v>367</v>
      </c>
      <c r="F376" s="67" t="s">
        <v>4</v>
      </c>
      <c r="G376" s="69" t="s">
        <v>34</v>
      </c>
      <c r="J376" s="48"/>
    </row>
    <row r="377" spans="1:10" x14ac:dyDescent="0.3">
      <c r="A377" s="71" t="s">
        <v>6</v>
      </c>
      <c r="B377" s="72"/>
      <c r="C377" s="41" t="s">
        <v>365</v>
      </c>
      <c r="D377" s="66"/>
      <c r="E377" s="6"/>
      <c r="F377" s="68"/>
      <c r="G377" s="70"/>
      <c r="J377" s="48"/>
    </row>
    <row r="378" spans="1:10" ht="26.4" x14ac:dyDescent="0.3">
      <c r="A378" s="7"/>
      <c r="B378" s="7" t="s">
        <v>10</v>
      </c>
      <c r="C378" s="8" t="s">
        <v>11</v>
      </c>
      <c r="D378" s="7" t="s">
        <v>12</v>
      </c>
      <c r="E378" s="9" t="s">
        <v>13</v>
      </c>
      <c r="F378" s="10" t="s">
        <v>14</v>
      </c>
      <c r="G378" s="10" t="s">
        <v>15</v>
      </c>
      <c r="J378" s="48"/>
    </row>
    <row r="379" spans="1:10" ht="22.8" x14ac:dyDescent="0.3">
      <c r="A379" s="11"/>
      <c r="B379" s="11" t="s">
        <v>368</v>
      </c>
      <c r="C379" s="12" t="s">
        <v>369</v>
      </c>
      <c r="D379" s="11" t="s">
        <v>34</v>
      </c>
      <c r="E379" s="13" t="s">
        <v>362</v>
      </c>
      <c r="F379" s="51" t="s">
        <v>520</v>
      </c>
      <c r="G379" s="14">
        <f>TRUNC(E379*F379,2)</f>
        <v>22.23</v>
      </c>
      <c r="J379" s="48"/>
    </row>
    <row r="380" spans="1:10" x14ac:dyDescent="0.3">
      <c r="A380" s="11"/>
      <c r="B380" s="11" t="s">
        <v>181</v>
      </c>
      <c r="C380" s="12" t="s">
        <v>182</v>
      </c>
      <c r="D380" s="11" t="s">
        <v>5</v>
      </c>
      <c r="E380" s="13" t="s">
        <v>183</v>
      </c>
      <c r="F380" s="51" t="s">
        <v>363</v>
      </c>
      <c r="G380" s="14">
        <f t="shared" ref="G380:G382" si="27">TRUNC(E380*F380,2)</f>
        <v>0.01</v>
      </c>
      <c r="J380" s="48"/>
    </row>
    <row r="381" spans="1:10" x14ac:dyDescent="0.3">
      <c r="A381" s="11"/>
      <c r="B381" s="11" t="s">
        <v>75</v>
      </c>
      <c r="C381" s="12" t="s">
        <v>76</v>
      </c>
      <c r="D381" s="11" t="s">
        <v>24</v>
      </c>
      <c r="E381" s="13" t="s">
        <v>370</v>
      </c>
      <c r="F381" s="51" t="s">
        <v>78</v>
      </c>
      <c r="G381" s="14">
        <f t="shared" si="27"/>
        <v>1.29</v>
      </c>
      <c r="J381" s="48"/>
    </row>
    <row r="382" spans="1:10" x14ac:dyDescent="0.3">
      <c r="A382" s="11"/>
      <c r="B382" s="11" t="s">
        <v>79</v>
      </c>
      <c r="C382" s="12" t="s">
        <v>80</v>
      </c>
      <c r="D382" s="11" t="s">
        <v>24</v>
      </c>
      <c r="E382" s="13" t="s">
        <v>370</v>
      </c>
      <c r="F382" s="51" t="s">
        <v>81</v>
      </c>
      <c r="G382" s="14">
        <f t="shared" si="27"/>
        <v>1.6</v>
      </c>
      <c r="J382" s="48"/>
    </row>
    <row r="383" spans="1:10" x14ac:dyDescent="0.3">
      <c r="A383" s="15"/>
      <c r="B383" s="15"/>
      <c r="C383" s="16"/>
      <c r="D383" s="15"/>
      <c r="E383" s="17"/>
      <c r="F383" s="58" t="s">
        <v>27</v>
      </c>
      <c r="G383" s="18">
        <f>SUM(G379:G382)</f>
        <v>25.130000000000003</v>
      </c>
      <c r="J383" s="48"/>
    </row>
    <row r="384" spans="1:10" x14ac:dyDescent="0.3">
      <c r="A384" s="19"/>
      <c r="B384" s="19"/>
      <c r="C384" s="19"/>
      <c r="D384" s="73" t="s">
        <v>28</v>
      </c>
      <c r="E384" s="73"/>
      <c r="F384" s="59">
        <v>0.21029999999999999</v>
      </c>
      <c r="G384" s="21">
        <f>ROUND(G383*$I$9,2)</f>
        <v>5.28</v>
      </c>
      <c r="J384" s="48"/>
    </row>
    <row r="385" spans="1:10" x14ac:dyDescent="0.3">
      <c r="A385" s="19"/>
      <c r="B385" s="19"/>
      <c r="C385" s="19"/>
      <c r="D385" s="22"/>
      <c r="E385" s="73" t="s">
        <v>29</v>
      </c>
      <c r="F385" s="73"/>
      <c r="G385" s="29">
        <f>SUM(G383:G384)</f>
        <v>30.410000000000004</v>
      </c>
      <c r="H385" s="47"/>
      <c r="J385" s="48"/>
    </row>
    <row r="386" spans="1:10" x14ac:dyDescent="0.3">
      <c r="A386" s="36"/>
      <c r="B386" s="36"/>
      <c r="C386" s="37"/>
      <c r="D386" s="36"/>
      <c r="E386" s="36"/>
      <c r="F386" s="36"/>
      <c r="G386" s="36"/>
      <c r="J386" s="48"/>
    </row>
    <row r="387" spans="1:10" x14ac:dyDescent="0.3">
      <c r="A387" s="64" t="s">
        <v>0</v>
      </c>
      <c r="B387" s="65"/>
      <c r="C387" s="43" t="str">
        <f>[2]orçamento!$C$46</f>
        <v>Fornecimento e instalação de Cabo de cobre, isolamento anti-chama 0,6/1KV 35mm2</v>
      </c>
      <c r="D387" s="65" t="s">
        <v>2</v>
      </c>
      <c r="E387" s="45" t="str">
        <f>[2]orçamento!$B$46</f>
        <v>04.09</v>
      </c>
      <c r="F387" s="67" t="s">
        <v>4</v>
      </c>
      <c r="G387" s="69" t="s">
        <v>34</v>
      </c>
      <c r="J387" s="48"/>
    </row>
    <row r="388" spans="1:10" x14ac:dyDescent="0.3">
      <c r="A388" s="71" t="s">
        <v>6</v>
      </c>
      <c r="B388" s="72"/>
      <c r="C388" s="41" t="s">
        <v>371</v>
      </c>
      <c r="D388" s="66"/>
      <c r="E388" s="44"/>
      <c r="F388" s="68"/>
      <c r="G388" s="70"/>
      <c r="J388" s="48"/>
    </row>
    <row r="389" spans="1:10" ht="26.4" x14ac:dyDescent="0.3">
      <c r="A389" s="7"/>
      <c r="B389" s="7" t="s">
        <v>10</v>
      </c>
      <c r="C389" s="8" t="s">
        <v>11</v>
      </c>
      <c r="D389" s="7" t="s">
        <v>12</v>
      </c>
      <c r="E389" s="9" t="s">
        <v>13</v>
      </c>
      <c r="F389" s="10" t="s">
        <v>14</v>
      </c>
      <c r="G389" s="10" t="s">
        <v>15</v>
      </c>
      <c r="J389" s="48"/>
    </row>
    <row r="390" spans="1:10" ht="22.8" x14ac:dyDescent="0.3">
      <c r="A390" s="11"/>
      <c r="B390" s="11" t="s">
        <v>372</v>
      </c>
      <c r="C390" s="12" t="s">
        <v>373</v>
      </c>
      <c r="D390" s="11" t="s">
        <v>34</v>
      </c>
      <c r="E390" s="13" t="s">
        <v>362</v>
      </c>
      <c r="F390" s="51" t="s">
        <v>521</v>
      </c>
      <c r="G390" s="14">
        <f>TRUNC(E390*F390,2)</f>
        <v>15.6</v>
      </c>
      <c r="J390" s="48"/>
    </row>
    <row r="391" spans="1:10" x14ac:dyDescent="0.3">
      <c r="A391" s="11"/>
      <c r="B391" s="11" t="s">
        <v>181</v>
      </c>
      <c r="C391" s="12" t="s">
        <v>182</v>
      </c>
      <c r="D391" s="11" t="s">
        <v>5</v>
      </c>
      <c r="E391" s="13" t="s">
        <v>183</v>
      </c>
      <c r="F391" s="51" t="s">
        <v>363</v>
      </c>
      <c r="G391" s="14">
        <f t="shared" ref="G391:G393" si="28">TRUNC(E391*F391,2)</f>
        <v>0.01</v>
      </c>
      <c r="J391" s="48"/>
    </row>
    <row r="392" spans="1:10" x14ac:dyDescent="0.3">
      <c r="A392" s="11"/>
      <c r="B392" s="11" t="s">
        <v>75</v>
      </c>
      <c r="C392" s="12" t="s">
        <v>76</v>
      </c>
      <c r="D392" s="11" t="s">
        <v>24</v>
      </c>
      <c r="E392" s="13" t="s">
        <v>374</v>
      </c>
      <c r="F392" s="51" t="s">
        <v>78</v>
      </c>
      <c r="G392" s="14">
        <f t="shared" si="28"/>
        <v>1.08</v>
      </c>
      <c r="J392" s="48"/>
    </row>
    <row r="393" spans="1:10" x14ac:dyDescent="0.3">
      <c r="A393" s="11"/>
      <c r="B393" s="11" t="s">
        <v>79</v>
      </c>
      <c r="C393" s="12" t="s">
        <v>80</v>
      </c>
      <c r="D393" s="11" t="s">
        <v>24</v>
      </c>
      <c r="E393" s="13" t="s">
        <v>374</v>
      </c>
      <c r="F393" s="51" t="s">
        <v>81</v>
      </c>
      <c r="G393" s="14">
        <f t="shared" si="28"/>
        <v>1.34</v>
      </c>
      <c r="J393" s="48"/>
    </row>
    <row r="394" spans="1:10" x14ac:dyDescent="0.3">
      <c r="A394" s="15"/>
      <c r="B394" s="15"/>
      <c r="C394" s="16"/>
      <c r="D394" s="15"/>
      <c r="E394" s="17"/>
      <c r="F394" s="58" t="s">
        <v>27</v>
      </c>
      <c r="G394" s="18">
        <f>SUM(G390:G393)</f>
        <v>18.029999999999998</v>
      </c>
      <c r="J394" s="48"/>
    </row>
    <row r="395" spans="1:10" x14ac:dyDescent="0.3">
      <c r="A395" s="19"/>
      <c r="B395" s="19"/>
      <c r="C395" s="19"/>
      <c r="D395" s="73" t="s">
        <v>28</v>
      </c>
      <c r="E395" s="73"/>
      <c r="F395" s="59">
        <v>0.21029999999999999</v>
      </c>
      <c r="G395" s="21">
        <f>ROUND(G394*$I$9,2)</f>
        <v>3.79</v>
      </c>
      <c r="J395" s="48"/>
    </row>
    <row r="396" spans="1:10" x14ac:dyDescent="0.3">
      <c r="A396" s="19"/>
      <c r="B396" s="19"/>
      <c r="C396" s="19"/>
      <c r="D396" s="22"/>
      <c r="E396" s="73" t="s">
        <v>29</v>
      </c>
      <c r="F396" s="73"/>
      <c r="G396" s="29">
        <f>SUM(G394:G395)</f>
        <v>21.819999999999997</v>
      </c>
      <c r="H396" s="47"/>
      <c r="J396" s="48"/>
    </row>
    <row r="397" spans="1:10" x14ac:dyDescent="0.3">
      <c r="A397" s="36"/>
      <c r="B397" s="36"/>
      <c r="C397" s="37"/>
      <c r="D397" s="36"/>
      <c r="E397" s="38"/>
      <c r="F397" s="26"/>
      <c r="G397" s="26"/>
      <c r="J397" s="48"/>
    </row>
    <row r="398" spans="1:10" x14ac:dyDescent="0.3">
      <c r="A398" s="64" t="s">
        <v>0</v>
      </c>
      <c r="B398" s="65"/>
      <c r="C398" s="43" t="str">
        <f>[2]orçamento!$C$47</f>
        <v>Fornecimento e instalação de Cabo de cobre, isolamento anti-chama 0,6/1KV 25mm2</v>
      </c>
      <c r="D398" s="65" t="s">
        <v>2</v>
      </c>
      <c r="E398" s="45"/>
      <c r="F398" s="67" t="s">
        <v>4</v>
      </c>
      <c r="G398" s="69" t="s">
        <v>34</v>
      </c>
      <c r="J398" s="48"/>
    </row>
    <row r="399" spans="1:10" x14ac:dyDescent="0.3">
      <c r="A399" s="71" t="s">
        <v>6</v>
      </c>
      <c r="B399" s="72"/>
      <c r="C399" s="41" t="s">
        <v>375</v>
      </c>
      <c r="D399" s="66"/>
      <c r="E399" s="44" t="str">
        <f>[2]orçamento!$B$47</f>
        <v>04.10</v>
      </c>
      <c r="F399" s="68"/>
      <c r="G399" s="70"/>
      <c r="J399" s="48"/>
    </row>
    <row r="400" spans="1:10" ht="26.4" x14ac:dyDescent="0.3">
      <c r="A400" s="7"/>
      <c r="B400" s="7" t="s">
        <v>10</v>
      </c>
      <c r="C400" s="8" t="s">
        <v>11</v>
      </c>
      <c r="D400" s="7" t="s">
        <v>12</v>
      </c>
      <c r="E400" s="9" t="s">
        <v>13</v>
      </c>
      <c r="F400" s="10" t="s">
        <v>14</v>
      </c>
      <c r="G400" s="10" t="s">
        <v>15</v>
      </c>
      <c r="J400" s="48"/>
    </row>
    <row r="401" spans="1:10" ht="22.8" x14ac:dyDescent="0.3">
      <c r="A401" s="11"/>
      <c r="B401" s="11" t="s">
        <v>376</v>
      </c>
      <c r="C401" s="12" t="s">
        <v>377</v>
      </c>
      <c r="D401" s="11" t="s">
        <v>34</v>
      </c>
      <c r="E401" s="13" t="s">
        <v>362</v>
      </c>
      <c r="F401" s="51">
        <v>11.15</v>
      </c>
      <c r="G401" s="14">
        <f>TRUNC(E401*F401,2)</f>
        <v>11.31</v>
      </c>
      <c r="J401" s="48"/>
    </row>
    <row r="402" spans="1:10" x14ac:dyDescent="0.3">
      <c r="A402" s="11"/>
      <c r="B402" s="11" t="s">
        <v>181</v>
      </c>
      <c r="C402" s="12" t="s">
        <v>182</v>
      </c>
      <c r="D402" s="11" t="s">
        <v>5</v>
      </c>
      <c r="E402" s="13" t="s">
        <v>183</v>
      </c>
      <c r="F402" s="51" t="s">
        <v>363</v>
      </c>
      <c r="G402" s="14">
        <f t="shared" ref="G402:G404" si="29">TRUNC(E402*F402,2)</f>
        <v>0.01</v>
      </c>
      <c r="J402" s="48"/>
    </row>
    <row r="403" spans="1:10" x14ac:dyDescent="0.3">
      <c r="A403" s="11"/>
      <c r="B403" s="11" t="s">
        <v>75</v>
      </c>
      <c r="C403" s="12" t="s">
        <v>76</v>
      </c>
      <c r="D403" s="11" t="s">
        <v>24</v>
      </c>
      <c r="E403" s="13" t="s">
        <v>213</v>
      </c>
      <c r="F403" s="51" t="s">
        <v>78</v>
      </c>
      <c r="G403" s="14">
        <f t="shared" si="29"/>
        <v>0.95</v>
      </c>
      <c r="J403" s="48"/>
    </row>
    <row r="404" spans="1:10" x14ac:dyDescent="0.3">
      <c r="A404" s="11"/>
      <c r="B404" s="11" t="s">
        <v>79</v>
      </c>
      <c r="C404" s="12" t="s">
        <v>80</v>
      </c>
      <c r="D404" s="11" t="s">
        <v>24</v>
      </c>
      <c r="E404" s="13" t="s">
        <v>213</v>
      </c>
      <c r="F404" s="51" t="s">
        <v>81</v>
      </c>
      <c r="G404" s="14">
        <f t="shared" si="29"/>
        <v>1.18</v>
      </c>
      <c r="J404" s="48"/>
    </row>
    <row r="405" spans="1:10" x14ac:dyDescent="0.3">
      <c r="A405" s="15"/>
      <c r="B405" s="15"/>
      <c r="C405" s="16"/>
      <c r="D405" s="15"/>
      <c r="E405" s="17"/>
      <c r="F405" s="58" t="s">
        <v>27</v>
      </c>
      <c r="G405" s="18">
        <f>SUM(G401:G404)</f>
        <v>13.45</v>
      </c>
      <c r="J405" s="48"/>
    </row>
    <row r="406" spans="1:10" x14ac:dyDescent="0.3">
      <c r="A406" s="19"/>
      <c r="B406" s="19"/>
      <c r="C406" s="19"/>
      <c r="D406" s="73" t="s">
        <v>28</v>
      </c>
      <c r="E406" s="73"/>
      <c r="F406" s="59">
        <v>0.21029999999999999</v>
      </c>
      <c r="G406" s="21">
        <f>ROUND(G405*$I$9,2)</f>
        <v>2.83</v>
      </c>
      <c r="J406" s="48"/>
    </row>
    <row r="407" spans="1:10" x14ac:dyDescent="0.3">
      <c r="A407" s="19"/>
      <c r="B407" s="19"/>
      <c r="C407" s="19"/>
      <c r="D407" s="22"/>
      <c r="E407" s="73" t="s">
        <v>29</v>
      </c>
      <c r="F407" s="73"/>
      <c r="G407" s="29">
        <f>SUM(G405:G406)</f>
        <v>16.28</v>
      </c>
      <c r="H407" s="47"/>
      <c r="J407" s="48"/>
    </row>
    <row r="408" spans="1:10" x14ac:dyDescent="0.3">
      <c r="A408" s="33"/>
      <c r="B408" s="33"/>
      <c r="C408" s="33"/>
      <c r="D408" s="33"/>
      <c r="E408" s="34"/>
      <c r="F408" s="34"/>
      <c r="G408" s="30"/>
      <c r="J408" s="48"/>
    </row>
    <row r="409" spans="1:10" ht="27" x14ac:dyDescent="0.3">
      <c r="A409" s="64" t="s">
        <v>0</v>
      </c>
      <c r="B409" s="65"/>
      <c r="C409" s="43" t="str">
        <f>[2]orçamento!$C$48</f>
        <v>Fornecimento e instalação de Cabo de cobre, isolamento anti-chama 450/750V 6,0 mm2</v>
      </c>
      <c r="D409" s="65" t="s">
        <v>2</v>
      </c>
      <c r="E409" s="42"/>
      <c r="F409" s="67" t="s">
        <v>4</v>
      </c>
      <c r="G409" s="69" t="s">
        <v>34</v>
      </c>
      <c r="J409" s="48"/>
    </row>
    <row r="410" spans="1:10" x14ac:dyDescent="0.3">
      <c r="A410" s="71" t="s">
        <v>6</v>
      </c>
      <c r="B410" s="72"/>
      <c r="C410" s="41" t="s">
        <v>378</v>
      </c>
      <c r="D410" s="66"/>
      <c r="E410" s="44" t="str">
        <f>[2]orçamento!$B$48</f>
        <v>04.11</v>
      </c>
      <c r="F410" s="68"/>
      <c r="G410" s="70"/>
      <c r="J410" s="48"/>
    </row>
    <row r="411" spans="1:10" ht="26.4" x14ac:dyDescent="0.3">
      <c r="A411" s="7"/>
      <c r="B411" s="7" t="s">
        <v>10</v>
      </c>
      <c r="C411" s="8" t="s">
        <v>11</v>
      </c>
      <c r="D411" s="7" t="s">
        <v>12</v>
      </c>
      <c r="E411" s="9" t="s">
        <v>13</v>
      </c>
      <c r="F411" s="10" t="s">
        <v>14</v>
      </c>
      <c r="G411" s="10" t="s">
        <v>15</v>
      </c>
      <c r="J411" s="48"/>
    </row>
    <row r="412" spans="1:10" ht="22.8" x14ac:dyDescent="0.3">
      <c r="A412" s="11"/>
      <c r="B412" s="11" t="s">
        <v>184</v>
      </c>
      <c r="C412" s="12" t="s">
        <v>185</v>
      </c>
      <c r="D412" s="11" t="s">
        <v>34</v>
      </c>
      <c r="E412" s="11" t="s">
        <v>180</v>
      </c>
      <c r="F412" s="62">
        <v>2.56</v>
      </c>
      <c r="G412" s="14">
        <f>TRUNC(E412*F412,2)</f>
        <v>3.04</v>
      </c>
      <c r="J412" s="48"/>
    </row>
    <row r="413" spans="1:10" x14ac:dyDescent="0.3">
      <c r="A413" s="11"/>
      <c r="B413" s="11" t="s">
        <v>181</v>
      </c>
      <c r="C413" s="12" t="s">
        <v>182</v>
      </c>
      <c r="D413" s="11" t="s">
        <v>5</v>
      </c>
      <c r="E413" s="11" t="s">
        <v>183</v>
      </c>
      <c r="F413" s="62" t="s">
        <v>363</v>
      </c>
      <c r="G413" s="14">
        <f t="shared" ref="G413:G415" si="30">TRUNC(E413*F413,2)</f>
        <v>0.01</v>
      </c>
      <c r="J413" s="48"/>
    </row>
    <row r="414" spans="1:10" x14ac:dyDescent="0.3">
      <c r="A414" s="11"/>
      <c r="B414" s="11" t="s">
        <v>75</v>
      </c>
      <c r="C414" s="12" t="s">
        <v>76</v>
      </c>
      <c r="D414" s="11" t="s">
        <v>24</v>
      </c>
      <c r="E414" s="11" t="s">
        <v>186</v>
      </c>
      <c r="F414" s="62" t="s">
        <v>78</v>
      </c>
      <c r="G414" s="14">
        <f t="shared" si="30"/>
        <v>0.77</v>
      </c>
      <c r="J414" s="48"/>
    </row>
    <row r="415" spans="1:10" x14ac:dyDescent="0.3">
      <c r="A415" s="11"/>
      <c r="B415" s="11" t="s">
        <v>79</v>
      </c>
      <c r="C415" s="12" t="s">
        <v>80</v>
      </c>
      <c r="D415" s="11" t="s">
        <v>24</v>
      </c>
      <c r="E415" s="11" t="s">
        <v>186</v>
      </c>
      <c r="F415" s="62" t="s">
        <v>81</v>
      </c>
      <c r="G415" s="14">
        <f t="shared" si="30"/>
        <v>0.96</v>
      </c>
      <c r="J415" s="48"/>
    </row>
    <row r="416" spans="1:10" x14ac:dyDescent="0.3">
      <c r="A416" s="15"/>
      <c r="B416" s="15"/>
      <c r="C416" s="16"/>
      <c r="D416" s="15"/>
      <c r="E416" s="17"/>
      <c r="F416" s="58" t="s">
        <v>27</v>
      </c>
      <c r="G416" s="18">
        <f>SUM(G412:G415)</f>
        <v>4.7799999999999994</v>
      </c>
      <c r="J416" s="48"/>
    </row>
    <row r="417" spans="1:10" x14ac:dyDescent="0.3">
      <c r="A417" s="19"/>
      <c r="B417" s="19"/>
      <c r="C417" s="19"/>
      <c r="D417" s="73" t="s">
        <v>28</v>
      </c>
      <c r="E417" s="73"/>
      <c r="F417" s="59">
        <v>0.21029999999999999</v>
      </c>
      <c r="G417" s="21">
        <f>ROUND(G416*$I$9,2)</f>
        <v>1.01</v>
      </c>
      <c r="J417" s="48"/>
    </row>
    <row r="418" spans="1:10" x14ac:dyDescent="0.3">
      <c r="A418" s="19"/>
      <c r="B418" s="19"/>
      <c r="C418" s="19"/>
      <c r="D418" s="22"/>
      <c r="E418" s="73" t="s">
        <v>29</v>
      </c>
      <c r="F418" s="73"/>
      <c r="G418" s="29">
        <f>SUM(G416:G417)</f>
        <v>5.7899999999999991</v>
      </c>
      <c r="H418" s="47"/>
      <c r="J418" s="48"/>
    </row>
    <row r="419" spans="1:10" x14ac:dyDescent="0.3">
      <c r="A419" s="36"/>
      <c r="B419" s="36"/>
      <c r="C419" s="37"/>
      <c r="D419" s="36"/>
      <c r="E419" s="38"/>
      <c r="F419" s="26"/>
      <c r="G419" s="26"/>
      <c r="J419" s="48"/>
    </row>
    <row r="420" spans="1:10" ht="27" x14ac:dyDescent="0.3">
      <c r="A420" s="64" t="s">
        <v>0</v>
      </c>
      <c r="B420" s="65"/>
      <c r="C420" s="43" t="str">
        <f>[2]orçamento!$C$49</f>
        <v>Fornecimento e instalação de Cabo de cobre, isolamento anti-chama 450/750V 2,5 mm2</v>
      </c>
      <c r="D420" s="65" t="s">
        <v>2</v>
      </c>
      <c r="E420" s="42"/>
      <c r="F420" s="67" t="s">
        <v>4</v>
      </c>
      <c r="G420" s="69" t="s">
        <v>34</v>
      </c>
      <c r="J420" s="48"/>
    </row>
    <row r="421" spans="1:10" x14ac:dyDescent="0.3">
      <c r="A421" s="71" t="s">
        <v>6</v>
      </c>
      <c r="B421" s="72"/>
      <c r="C421" s="41" t="s">
        <v>379</v>
      </c>
      <c r="D421" s="66"/>
      <c r="E421" s="44" t="str">
        <f>[2]orçamento!$B$49</f>
        <v>04.12</v>
      </c>
      <c r="F421" s="68"/>
      <c r="G421" s="70"/>
      <c r="J421" s="48"/>
    </row>
    <row r="422" spans="1:10" ht="26.4" x14ac:dyDescent="0.3">
      <c r="A422" s="7"/>
      <c r="B422" s="7" t="s">
        <v>10</v>
      </c>
      <c r="C422" s="8" t="s">
        <v>11</v>
      </c>
      <c r="D422" s="7" t="s">
        <v>12</v>
      </c>
      <c r="E422" s="9" t="s">
        <v>13</v>
      </c>
      <c r="F422" s="10" t="s">
        <v>14</v>
      </c>
      <c r="G422" s="10" t="s">
        <v>15</v>
      </c>
      <c r="J422" s="48"/>
    </row>
    <row r="423" spans="1:10" ht="22.8" x14ac:dyDescent="0.3">
      <c r="A423" s="11"/>
      <c r="B423" s="11" t="s">
        <v>178</v>
      </c>
      <c r="C423" s="12" t="s">
        <v>179</v>
      </c>
      <c r="D423" s="11" t="s">
        <v>34</v>
      </c>
      <c r="E423" s="13" t="s">
        <v>180</v>
      </c>
      <c r="F423" s="51">
        <v>1.02</v>
      </c>
      <c r="G423" s="14">
        <f>TRUNC(E423*F423,2)</f>
        <v>1.21</v>
      </c>
      <c r="J423" s="48"/>
    </row>
    <row r="424" spans="1:10" x14ac:dyDescent="0.3">
      <c r="A424" s="11"/>
      <c r="B424" s="11" t="s">
        <v>181</v>
      </c>
      <c r="C424" s="12" t="s">
        <v>182</v>
      </c>
      <c r="D424" s="11" t="s">
        <v>5</v>
      </c>
      <c r="E424" s="13" t="s">
        <v>183</v>
      </c>
      <c r="F424" s="51" t="s">
        <v>363</v>
      </c>
      <c r="G424" s="14">
        <f t="shared" ref="G424:G426" si="31">TRUNC(E424*F424,2)</f>
        <v>0.01</v>
      </c>
      <c r="J424" s="48"/>
    </row>
    <row r="425" spans="1:10" x14ac:dyDescent="0.3">
      <c r="A425" s="11"/>
      <c r="B425" s="11" t="s">
        <v>75</v>
      </c>
      <c r="C425" s="12" t="s">
        <v>76</v>
      </c>
      <c r="D425" s="11" t="s">
        <v>24</v>
      </c>
      <c r="E425" s="13" t="s">
        <v>380</v>
      </c>
      <c r="F425" s="51" t="s">
        <v>78</v>
      </c>
      <c r="G425" s="14">
        <f t="shared" si="31"/>
        <v>0.44</v>
      </c>
      <c r="J425" s="48"/>
    </row>
    <row r="426" spans="1:10" x14ac:dyDescent="0.3">
      <c r="A426" s="11"/>
      <c r="B426" s="11" t="s">
        <v>79</v>
      </c>
      <c r="C426" s="12" t="s">
        <v>80</v>
      </c>
      <c r="D426" s="11" t="s">
        <v>24</v>
      </c>
      <c r="E426" s="13" t="s">
        <v>380</v>
      </c>
      <c r="F426" s="51" t="s">
        <v>81</v>
      </c>
      <c r="G426" s="14">
        <f t="shared" si="31"/>
        <v>0.55000000000000004</v>
      </c>
      <c r="J426" s="48"/>
    </row>
    <row r="427" spans="1:10" x14ac:dyDescent="0.3">
      <c r="A427" s="15"/>
      <c r="B427" s="15"/>
      <c r="C427" s="16"/>
      <c r="D427" s="15"/>
      <c r="E427" s="17"/>
      <c r="F427" s="58" t="s">
        <v>27</v>
      </c>
      <c r="G427" s="18">
        <f>SUM(G423:G426)</f>
        <v>2.21</v>
      </c>
      <c r="J427" s="48"/>
    </row>
    <row r="428" spans="1:10" x14ac:dyDescent="0.3">
      <c r="A428" s="19"/>
      <c r="B428" s="19"/>
      <c r="C428" s="19"/>
      <c r="D428" s="73" t="s">
        <v>28</v>
      </c>
      <c r="E428" s="73"/>
      <c r="F428" s="59">
        <v>0.21029999999999999</v>
      </c>
      <c r="G428" s="21">
        <f>ROUND(G427*$I$9,2)</f>
        <v>0.46</v>
      </c>
      <c r="J428" s="48"/>
    </row>
    <row r="429" spans="1:10" x14ac:dyDescent="0.3">
      <c r="A429" s="19"/>
      <c r="B429" s="19"/>
      <c r="C429" s="19"/>
      <c r="D429" s="22"/>
      <c r="E429" s="73" t="s">
        <v>29</v>
      </c>
      <c r="F429" s="73"/>
      <c r="G429" s="29">
        <f>SUM(G427:G428)</f>
        <v>2.67</v>
      </c>
      <c r="H429" s="47"/>
      <c r="J429" s="48"/>
    </row>
    <row r="430" spans="1:10" x14ac:dyDescent="0.3">
      <c r="A430" s="36"/>
      <c r="B430" s="36"/>
      <c r="C430" s="37"/>
      <c r="D430" s="36"/>
      <c r="E430" s="38"/>
      <c r="F430" s="26"/>
      <c r="G430" s="26"/>
      <c r="J430" s="48"/>
    </row>
    <row r="431" spans="1:10" ht="27" x14ac:dyDescent="0.3">
      <c r="A431" s="64" t="s">
        <v>0</v>
      </c>
      <c r="B431" s="65"/>
      <c r="C431" s="3" t="str">
        <f>[2]orçamento!$C$58</f>
        <v xml:space="preserve">Fornecimento e instalação de tomada dupla (NBR 14136) 10A, incluindo suporte e placa </v>
      </c>
      <c r="D431" s="65" t="s">
        <v>2</v>
      </c>
      <c r="E431" s="42"/>
      <c r="F431" s="67" t="s">
        <v>4</v>
      </c>
      <c r="G431" s="69" t="s">
        <v>5</v>
      </c>
      <c r="J431" s="48"/>
    </row>
    <row r="432" spans="1:10" x14ac:dyDescent="0.3">
      <c r="A432" s="71" t="s">
        <v>6</v>
      </c>
      <c r="B432" s="72"/>
      <c r="C432" s="41" t="s">
        <v>381</v>
      </c>
      <c r="D432" s="66"/>
      <c r="E432" s="44" t="str">
        <f>[2]orçamento!$B$58</f>
        <v>04.21</v>
      </c>
      <c r="F432" s="68"/>
      <c r="G432" s="70"/>
      <c r="J432" s="48"/>
    </row>
    <row r="433" spans="1:10" ht="26.4" x14ac:dyDescent="0.3">
      <c r="A433" s="7"/>
      <c r="B433" s="7" t="s">
        <v>10</v>
      </c>
      <c r="C433" s="8" t="s">
        <v>11</v>
      </c>
      <c r="D433" s="7" t="s">
        <v>12</v>
      </c>
      <c r="E433" s="9" t="s">
        <v>13</v>
      </c>
      <c r="F433" s="10" t="s">
        <v>14</v>
      </c>
      <c r="G433" s="10" t="s">
        <v>15</v>
      </c>
      <c r="J433" s="48"/>
    </row>
    <row r="434" spans="1:10" ht="22.8" x14ac:dyDescent="0.3">
      <c r="A434" s="11"/>
      <c r="B434" s="11" t="s">
        <v>187</v>
      </c>
      <c r="C434" s="12" t="s">
        <v>188</v>
      </c>
      <c r="D434" s="11" t="s">
        <v>5</v>
      </c>
      <c r="E434" s="13" t="s">
        <v>20</v>
      </c>
      <c r="F434" s="51" t="s">
        <v>382</v>
      </c>
      <c r="G434" s="14">
        <f>TRUNC(E434*F434,2)</f>
        <v>7.29</v>
      </c>
      <c r="J434" s="48"/>
    </row>
    <row r="435" spans="1:10" ht="22.8" x14ac:dyDescent="0.3">
      <c r="A435" s="11"/>
      <c r="B435" s="11" t="s">
        <v>383</v>
      </c>
      <c r="C435" s="12" t="s">
        <v>384</v>
      </c>
      <c r="D435" s="11" t="s">
        <v>5</v>
      </c>
      <c r="E435" s="13" t="s">
        <v>20</v>
      </c>
      <c r="F435" s="51" t="s">
        <v>522</v>
      </c>
      <c r="G435" s="14">
        <f t="shared" ref="G435" si="32">TRUNC(E435*F435,2)</f>
        <v>36.21</v>
      </c>
      <c r="J435" s="48"/>
    </row>
    <row r="436" spans="1:10" x14ac:dyDescent="0.3">
      <c r="A436" s="15"/>
      <c r="B436" s="15"/>
      <c r="C436" s="16"/>
      <c r="D436" s="15"/>
      <c r="E436" s="17"/>
      <c r="F436" s="58" t="s">
        <v>27</v>
      </c>
      <c r="G436" s="18">
        <f>SUM(G434:G435)</f>
        <v>43.5</v>
      </c>
      <c r="J436" s="48"/>
    </row>
    <row r="437" spans="1:10" x14ac:dyDescent="0.3">
      <c r="A437" s="19"/>
      <c r="B437" s="19"/>
      <c r="C437" s="19"/>
      <c r="D437" s="73" t="s">
        <v>28</v>
      </c>
      <c r="E437" s="73"/>
      <c r="F437" s="59">
        <v>0.21029999999999999</v>
      </c>
      <c r="G437" s="21">
        <f>ROUND(G436*$I$9,2)</f>
        <v>9.15</v>
      </c>
      <c r="J437" s="48"/>
    </row>
    <row r="438" spans="1:10" x14ac:dyDescent="0.3">
      <c r="A438" s="19"/>
      <c r="B438" s="19"/>
      <c r="C438" s="19"/>
      <c r="D438" s="22"/>
      <c r="E438" s="73" t="s">
        <v>29</v>
      </c>
      <c r="F438" s="73"/>
      <c r="G438" s="29">
        <f>SUM(G436:G437)</f>
        <v>52.65</v>
      </c>
      <c r="H438" s="47"/>
      <c r="J438" s="48"/>
    </row>
    <row r="439" spans="1:10" x14ac:dyDescent="0.3">
      <c r="A439" s="36"/>
      <c r="B439" s="36"/>
      <c r="C439" s="37"/>
      <c r="D439" s="36"/>
      <c r="E439" s="36"/>
      <c r="F439" s="36"/>
      <c r="G439" s="36"/>
      <c r="J439" s="48"/>
    </row>
    <row r="440" spans="1:10" ht="27" x14ac:dyDescent="0.3">
      <c r="A440" s="64" t="s">
        <v>0</v>
      </c>
      <c r="B440" s="65"/>
      <c r="C440" s="3" t="str">
        <f>[2]orçamento!$C$59</f>
        <v>Fornecimento e instalação de tomada dupla (NBR 14136)  20A, incluindo suporte e placa</v>
      </c>
      <c r="D440" s="65" t="s">
        <v>2</v>
      </c>
      <c r="E440" s="42"/>
      <c r="F440" s="67" t="s">
        <v>4</v>
      </c>
      <c r="G440" s="69" t="s">
        <v>5</v>
      </c>
      <c r="J440" s="48"/>
    </row>
    <row r="441" spans="1:10" x14ac:dyDescent="0.3">
      <c r="A441" s="71" t="s">
        <v>6</v>
      </c>
      <c r="B441" s="72"/>
      <c r="C441" s="41" t="s">
        <v>385</v>
      </c>
      <c r="D441" s="66"/>
      <c r="E441" s="44" t="str">
        <f>[2]orçamento!$B$59</f>
        <v>04.22</v>
      </c>
      <c r="F441" s="68"/>
      <c r="G441" s="70"/>
      <c r="J441" s="48"/>
    </row>
    <row r="442" spans="1:10" ht="26.4" x14ac:dyDescent="0.3">
      <c r="A442" s="7"/>
      <c r="B442" s="7" t="s">
        <v>10</v>
      </c>
      <c r="C442" s="8" t="s">
        <v>11</v>
      </c>
      <c r="D442" s="7" t="s">
        <v>12</v>
      </c>
      <c r="E442" s="9" t="s">
        <v>13</v>
      </c>
      <c r="F442" s="10" t="s">
        <v>14</v>
      </c>
      <c r="G442" s="10" t="s">
        <v>15</v>
      </c>
      <c r="J442" s="48"/>
    </row>
    <row r="443" spans="1:10" ht="22.8" x14ac:dyDescent="0.3">
      <c r="A443" s="11"/>
      <c r="B443" s="11" t="s">
        <v>187</v>
      </c>
      <c r="C443" s="12" t="s">
        <v>188</v>
      </c>
      <c r="D443" s="11" t="s">
        <v>5</v>
      </c>
      <c r="E443" s="13" t="s">
        <v>20</v>
      </c>
      <c r="F443" s="51" t="s">
        <v>382</v>
      </c>
      <c r="G443" s="14">
        <f>TRUNC(E443*F443,2)</f>
        <v>7.29</v>
      </c>
      <c r="J443" s="48"/>
    </row>
    <row r="444" spans="1:10" ht="22.8" x14ac:dyDescent="0.3">
      <c r="A444" s="11"/>
      <c r="B444" s="11" t="s">
        <v>386</v>
      </c>
      <c r="C444" s="12" t="s">
        <v>387</v>
      </c>
      <c r="D444" s="11" t="s">
        <v>5</v>
      </c>
      <c r="E444" s="13" t="s">
        <v>20</v>
      </c>
      <c r="F444" s="51" t="s">
        <v>523</v>
      </c>
      <c r="G444" s="14">
        <f t="shared" ref="G444" si="33">TRUNC(E444*F444,2)</f>
        <v>41.15</v>
      </c>
      <c r="J444" s="48"/>
    </row>
    <row r="445" spans="1:10" x14ac:dyDescent="0.3">
      <c r="A445" s="15"/>
      <c r="B445" s="15"/>
      <c r="C445" s="16"/>
      <c r="D445" s="15"/>
      <c r="E445" s="17"/>
      <c r="F445" s="58" t="s">
        <v>27</v>
      </c>
      <c r="G445" s="18">
        <f>SUM(G443:G444)</f>
        <v>48.44</v>
      </c>
      <c r="J445" s="48"/>
    </row>
    <row r="446" spans="1:10" x14ac:dyDescent="0.3">
      <c r="A446" s="19"/>
      <c r="B446" s="19"/>
      <c r="C446" s="19"/>
      <c r="D446" s="73" t="s">
        <v>28</v>
      </c>
      <c r="E446" s="73"/>
      <c r="F446" s="59">
        <v>0.21029999999999999</v>
      </c>
      <c r="G446" s="21">
        <f>ROUND(G445*$I$9,2)</f>
        <v>10.19</v>
      </c>
      <c r="J446" s="48"/>
    </row>
    <row r="447" spans="1:10" x14ac:dyDescent="0.3">
      <c r="A447" s="19"/>
      <c r="B447" s="19"/>
      <c r="C447" s="19"/>
      <c r="D447" s="22"/>
      <c r="E447" s="73" t="s">
        <v>29</v>
      </c>
      <c r="F447" s="73"/>
      <c r="G447" s="29">
        <f>SUM(G445:G446)</f>
        <v>58.629999999999995</v>
      </c>
      <c r="H447" s="47"/>
      <c r="J447" s="48"/>
    </row>
    <row r="448" spans="1:10" x14ac:dyDescent="0.3">
      <c r="A448" s="33"/>
      <c r="B448" s="33"/>
      <c r="C448" s="33"/>
      <c r="D448" s="33"/>
      <c r="E448" s="34"/>
      <c r="F448" s="34"/>
      <c r="G448" s="30"/>
      <c r="J448" s="48"/>
    </row>
    <row r="449" spans="1:10" x14ac:dyDescent="0.3">
      <c r="A449" s="64" t="s">
        <v>0</v>
      </c>
      <c r="B449" s="65"/>
      <c r="C449" s="3" t="str">
        <f>[2]orçamento!$C$60</f>
        <v>Fornecimento e instalação de condulete de alumínio,tipo E, 3/4"</v>
      </c>
      <c r="D449" s="65" t="s">
        <v>2</v>
      </c>
      <c r="E449" s="42"/>
      <c r="F449" s="67" t="s">
        <v>4</v>
      </c>
      <c r="G449" s="69" t="s">
        <v>5</v>
      </c>
      <c r="J449" s="48"/>
    </row>
    <row r="450" spans="1:10" x14ac:dyDescent="0.3">
      <c r="A450" s="71" t="s">
        <v>6</v>
      </c>
      <c r="B450" s="72"/>
      <c r="C450" s="41" t="s">
        <v>388</v>
      </c>
      <c r="D450" s="66"/>
      <c r="E450" s="44" t="str">
        <f>[2]orçamento!$B$60</f>
        <v>04.23</v>
      </c>
      <c r="F450" s="68"/>
      <c r="G450" s="70"/>
      <c r="J450" s="48"/>
    </row>
    <row r="451" spans="1:10" ht="26.4" x14ac:dyDescent="0.3">
      <c r="A451" s="7"/>
      <c r="B451" s="7" t="s">
        <v>10</v>
      </c>
      <c r="C451" s="8" t="s">
        <v>11</v>
      </c>
      <c r="D451" s="7" t="s">
        <v>12</v>
      </c>
      <c r="E451" s="9" t="s">
        <v>13</v>
      </c>
      <c r="F451" s="10" t="s">
        <v>14</v>
      </c>
      <c r="G451" s="10" t="s">
        <v>15</v>
      </c>
      <c r="J451" s="48"/>
    </row>
    <row r="452" spans="1:10" x14ac:dyDescent="0.3">
      <c r="A452" s="11"/>
      <c r="B452" s="11" t="s">
        <v>389</v>
      </c>
      <c r="C452" s="12" t="s">
        <v>390</v>
      </c>
      <c r="D452" s="11" t="s">
        <v>5</v>
      </c>
      <c r="E452" s="13" t="s">
        <v>20</v>
      </c>
      <c r="F452" s="51" t="s">
        <v>391</v>
      </c>
      <c r="G452" s="14">
        <f>TRUNC(E452*F452,2)</f>
        <v>4.7</v>
      </c>
      <c r="J452" s="48"/>
    </row>
    <row r="453" spans="1:10" ht="22.8" x14ac:dyDescent="0.3">
      <c r="A453" s="11"/>
      <c r="B453" s="11" t="s">
        <v>392</v>
      </c>
      <c r="C453" s="12" t="s">
        <v>393</v>
      </c>
      <c r="D453" s="11" t="s">
        <v>5</v>
      </c>
      <c r="E453" s="13" t="s">
        <v>90</v>
      </c>
      <c r="F453" s="51" t="s">
        <v>394</v>
      </c>
      <c r="G453" s="14">
        <f t="shared" ref="G453:G455" si="34">TRUNC(E453*F453,2)</f>
        <v>0.2</v>
      </c>
      <c r="J453" s="48"/>
    </row>
    <row r="454" spans="1:10" x14ac:dyDescent="0.3">
      <c r="A454" s="11"/>
      <c r="B454" s="11" t="s">
        <v>75</v>
      </c>
      <c r="C454" s="12" t="s">
        <v>76</v>
      </c>
      <c r="D454" s="11" t="s">
        <v>24</v>
      </c>
      <c r="E454" s="13" t="s">
        <v>395</v>
      </c>
      <c r="F454" s="51" t="s">
        <v>78</v>
      </c>
      <c r="G454" s="14">
        <f t="shared" si="34"/>
        <v>5.1100000000000003</v>
      </c>
      <c r="J454" s="48"/>
    </row>
    <row r="455" spans="1:10" x14ac:dyDescent="0.3">
      <c r="A455" s="11"/>
      <c r="B455" s="11" t="s">
        <v>79</v>
      </c>
      <c r="C455" s="12" t="s">
        <v>80</v>
      </c>
      <c r="D455" s="11" t="s">
        <v>24</v>
      </c>
      <c r="E455" s="13" t="s">
        <v>395</v>
      </c>
      <c r="F455" s="51" t="s">
        <v>81</v>
      </c>
      <c r="G455" s="14">
        <f t="shared" si="34"/>
        <v>6.34</v>
      </c>
      <c r="J455" s="48"/>
    </row>
    <row r="456" spans="1:10" x14ac:dyDescent="0.3">
      <c r="A456" s="15"/>
      <c r="B456" s="15"/>
      <c r="C456" s="16"/>
      <c r="D456" s="15"/>
      <c r="E456" s="17"/>
      <c r="F456" s="58" t="s">
        <v>27</v>
      </c>
      <c r="G456" s="18">
        <f>SUM(G452:G455)</f>
        <v>16.350000000000001</v>
      </c>
      <c r="J456" s="48"/>
    </row>
    <row r="457" spans="1:10" x14ac:dyDescent="0.3">
      <c r="A457" s="19"/>
      <c r="B457" s="19"/>
      <c r="C457" s="19"/>
      <c r="D457" s="73" t="s">
        <v>28</v>
      </c>
      <c r="E457" s="73"/>
      <c r="F457" s="59">
        <v>0.21029999999999999</v>
      </c>
      <c r="G457" s="21">
        <f>ROUND(G456*$I$9,2)</f>
        <v>3.44</v>
      </c>
      <c r="J457" s="48"/>
    </row>
    <row r="458" spans="1:10" x14ac:dyDescent="0.3">
      <c r="A458" s="19"/>
      <c r="B458" s="19"/>
      <c r="C458" s="19"/>
      <c r="D458" s="22"/>
      <c r="E458" s="73" t="s">
        <v>29</v>
      </c>
      <c r="F458" s="73"/>
      <c r="G458" s="29">
        <f>SUM(G456:G457)</f>
        <v>19.790000000000003</v>
      </c>
      <c r="H458" s="47"/>
      <c r="J458" s="48"/>
    </row>
    <row r="459" spans="1:10" x14ac:dyDescent="0.3">
      <c r="A459" s="39"/>
      <c r="B459" s="39"/>
      <c r="C459" s="39"/>
      <c r="D459" s="39"/>
      <c r="E459" s="39"/>
      <c r="F459" s="39"/>
      <c r="G459" s="39"/>
      <c r="J459" s="48"/>
    </row>
    <row r="460" spans="1:10" x14ac:dyDescent="0.3">
      <c r="A460" s="64" t="s">
        <v>0</v>
      </c>
      <c r="B460" s="65"/>
      <c r="C460" s="3" t="str">
        <f>[2]orçamento!$C$61</f>
        <v>Fornecimento e instalação de condulete de alumínio,tipo E, 1"</v>
      </c>
      <c r="D460" s="65" t="s">
        <v>2</v>
      </c>
      <c r="E460" s="42"/>
      <c r="F460" s="67" t="s">
        <v>4</v>
      </c>
      <c r="G460" s="69" t="s">
        <v>5</v>
      </c>
      <c r="J460" s="48"/>
    </row>
    <row r="461" spans="1:10" x14ac:dyDescent="0.3">
      <c r="A461" s="71" t="s">
        <v>6</v>
      </c>
      <c r="B461" s="72"/>
      <c r="C461" s="41" t="s">
        <v>396</v>
      </c>
      <c r="D461" s="66"/>
      <c r="E461" s="44" t="str">
        <f>[2]orçamento!$B$61</f>
        <v>04.24</v>
      </c>
      <c r="F461" s="68"/>
      <c r="G461" s="70"/>
      <c r="J461" s="48"/>
    </row>
    <row r="462" spans="1:10" ht="26.4" x14ac:dyDescent="0.3">
      <c r="A462" s="7"/>
      <c r="B462" s="7" t="s">
        <v>10</v>
      </c>
      <c r="C462" s="8" t="s">
        <v>11</v>
      </c>
      <c r="D462" s="7" t="s">
        <v>12</v>
      </c>
      <c r="E462" s="9" t="s">
        <v>13</v>
      </c>
      <c r="F462" s="10" t="s">
        <v>14</v>
      </c>
      <c r="G462" s="10" t="s">
        <v>15</v>
      </c>
      <c r="J462" s="48"/>
    </row>
    <row r="463" spans="1:10" x14ac:dyDescent="0.3">
      <c r="A463" s="11"/>
      <c r="B463" s="11" t="s">
        <v>397</v>
      </c>
      <c r="C463" s="12" t="s">
        <v>398</v>
      </c>
      <c r="D463" s="11" t="s">
        <v>5</v>
      </c>
      <c r="E463" s="13" t="s">
        <v>20</v>
      </c>
      <c r="F463" s="51" t="s">
        <v>399</v>
      </c>
      <c r="G463" s="14">
        <f>TRUNC(E463*F463,2)</f>
        <v>7.9</v>
      </c>
      <c r="J463" s="48"/>
    </row>
    <row r="464" spans="1:10" ht="22.8" x14ac:dyDescent="0.3">
      <c r="A464" s="11"/>
      <c r="B464" s="11" t="s">
        <v>392</v>
      </c>
      <c r="C464" s="12" t="s">
        <v>393</v>
      </c>
      <c r="D464" s="11" t="s">
        <v>5</v>
      </c>
      <c r="E464" s="13" t="s">
        <v>90</v>
      </c>
      <c r="F464" s="51" t="s">
        <v>394</v>
      </c>
      <c r="G464" s="14">
        <f t="shared" ref="G464:G466" si="35">TRUNC(E464*F464,2)</f>
        <v>0.2</v>
      </c>
      <c r="J464" s="48"/>
    </row>
    <row r="465" spans="1:10" x14ac:dyDescent="0.3">
      <c r="A465" s="11"/>
      <c r="B465" s="11" t="s">
        <v>75</v>
      </c>
      <c r="C465" s="12" t="s">
        <v>76</v>
      </c>
      <c r="D465" s="11" t="s">
        <v>24</v>
      </c>
      <c r="E465" s="13" t="s">
        <v>400</v>
      </c>
      <c r="F465" s="51" t="s">
        <v>78</v>
      </c>
      <c r="G465" s="14">
        <f t="shared" si="35"/>
        <v>5.31</v>
      </c>
      <c r="J465" s="48"/>
    </row>
    <row r="466" spans="1:10" x14ac:dyDescent="0.3">
      <c r="A466" s="11"/>
      <c r="B466" s="11" t="s">
        <v>79</v>
      </c>
      <c r="C466" s="12" t="s">
        <v>80</v>
      </c>
      <c r="D466" s="11" t="s">
        <v>24</v>
      </c>
      <c r="E466" s="13" t="s">
        <v>400</v>
      </c>
      <c r="F466" s="51" t="s">
        <v>81</v>
      </c>
      <c r="G466" s="14">
        <f t="shared" si="35"/>
        <v>6.59</v>
      </c>
      <c r="J466" s="48"/>
    </row>
    <row r="467" spans="1:10" x14ac:dyDescent="0.3">
      <c r="A467" s="15"/>
      <c r="B467" s="15"/>
      <c r="C467" s="16"/>
      <c r="D467" s="15"/>
      <c r="E467" s="17"/>
      <c r="F467" s="58" t="s">
        <v>27</v>
      </c>
      <c r="G467" s="18">
        <f>SUM(G463:G466)</f>
        <v>20</v>
      </c>
      <c r="J467" s="48"/>
    </row>
    <row r="468" spans="1:10" x14ac:dyDescent="0.3">
      <c r="A468" s="19"/>
      <c r="B468" s="19"/>
      <c r="C468" s="19"/>
      <c r="D468" s="73" t="s">
        <v>28</v>
      </c>
      <c r="E468" s="73"/>
      <c r="F468" s="59">
        <v>0.21029999999999999</v>
      </c>
      <c r="G468" s="21">
        <f>ROUND(G467*$I$9,2)</f>
        <v>4.21</v>
      </c>
      <c r="J468" s="48"/>
    </row>
    <row r="469" spans="1:10" x14ac:dyDescent="0.3">
      <c r="A469" s="19"/>
      <c r="B469" s="19"/>
      <c r="C469" s="19"/>
      <c r="D469" s="22"/>
      <c r="E469" s="73" t="s">
        <v>29</v>
      </c>
      <c r="F469" s="73"/>
      <c r="G469" s="29">
        <f>SUM(G467:G468)</f>
        <v>24.21</v>
      </c>
      <c r="H469" s="47"/>
      <c r="J469" s="48"/>
    </row>
    <row r="470" spans="1:10" x14ac:dyDescent="0.3">
      <c r="A470" s="36"/>
      <c r="B470" s="36"/>
      <c r="C470" s="37"/>
      <c r="D470" s="36"/>
      <c r="E470" s="38"/>
      <c r="F470" s="26"/>
      <c r="G470" s="26"/>
      <c r="J470" s="48"/>
    </row>
    <row r="471" spans="1:10" x14ac:dyDescent="0.3">
      <c r="A471" s="64" t="s">
        <v>0</v>
      </c>
      <c r="B471" s="65"/>
      <c r="C471" s="3" t="str">
        <f>[2]orçamento!$C$62</f>
        <v>Fornecimento e instalação de condulete de alumínio,tipo C, 3/4"</v>
      </c>
      <c r="D471" s="65" t="s">
        <v>2</v>
      </c>
      <c r="E471" s="42"/>
      <c r="F471" s="67" t="s">
        <v>4</v>
      </c>
      <c r="G471" s="69" t="s">
        <v>5</v>
      </c>
      <c r="J471" s="48"/>
    </row>
    <row r="472" spans="1:10" x14ac:dyDescent="0.3">
      <c r="A472" s="71" t="s">
        <v>6</v>
      </c>
      <c r="B472" s="72"/>
      <c r="C472" s="41" t="s">
        <v>401</v>
      </c>
      <c r="D472" s="66"/>
      <c r="E472" s="44" t="str">
        <f>[2]orçamento!$B$62</f>
        <v>04.25</v>
      </c>
      <c r="F472" s="68"/>
      <c r="G472" s="70"/>
      <c r="J472" s="48"/>
    </row>
    <row r="473" spans="1:10" ht="26.4" x14ac:dyDescent="0.3">
      <c r="A473" s="7"/>
      <c r="B473" s="7" t="s">
        <v>10</v>
      </c>
      <c r="C473" s="8" t="s">
        <v>11</v>
      </c>
      <c r="D473" s="7" t="s">
        <v>12</v>
      </c>
      <c r="E473" s="9" t="s">
        <v>13</v>
      </c>
      <c r="F473" s="10" t="s">
        <v>14</v>
      </c>
      <c r="G473" s="10" t="s">
        <v>15</v>
      </c>
      <c r="J473" s="48"/>
    </row>
    <row r="474" spans="1:10" x14ac:dyDescent="0.3">
      <c r="A474" s="11"/>
      <c r="B474" s="11" t="s">
        <v>402</v>
      </c>
      <c r="C474" s="12" t="s">
        <v>403</v>
      </c>
      <c r="D474" s="11" t="s">
        <v>5</v>
      </c>
      <c r="E474" s="13" t="s">
        <v>20</v>
      </c>
      <c r="F474" s="51" t="s">
        <v>197</v>
      </c>
      <c r="G474" s="14">
        <f>TRUNC(E474*F474,2)</f>
        <v>5.81</v>
      </c>
      <c r="J474" s="48"/>
    </row>
    <row r="475" spans="1:10" ht="22.8" x14ac:dyDescent="0.3">
      <c r="A475" s="11"/>
      <c r="B475" s="11" t="s">
        <v>392</v>
      </c>
      <c r="C475" s="12" t="s">
        <v>393</v>
      </c>
      <c r="D475" s="11" t="s">
        <v>5</v>
      </c>
      <c r="E475" s="13" t="s">
        <v>90</v>
      </c>
      <c r="F475" s="51" t="s">
        <v>394</v>
      </c>
      <c r="G475" s="14">
        <f t="shared" ref="G475:G477" si="36">TRUNC(E475*F475,2)</f>
        <v>0.2</v>
      </c>
      <c r="J475" s="48"/>
    </row>
    <row r="476" spans="1:10" x14ac:dyDescent="0.3">
      <c r="A476" s="11"/>
      <c r="B476" s="11" t="s">
        <v>75</v>
      </c>
      <c r="C476" s="12" t="s">
        <v>76</v>
      </c>
      <c r="D476" s="11" t="s">
        <v>24</v>
      </c>
      <c r="E476" s="13" t="s">
        <v>395</v>
      </c>
      <c r="F476" s="51" t="s">
        <v>78</v>
      </c>
      <c r="G476" s="14">
        <f t="shared" si="36"/>
        <v>5.1100000000000003</v>
      </c>
      <c r="J476" s="48"/>
    </row>
    <row r="477" spans="1:10" x14ac:dyDescent="0.3">
      <c r="A477" s="11"/>
      <c r="B477" s="11" t="s">
        <v>79</v>
      </c>
      <c r="C477" s="12" t="s">
        <v>80</v>
      </c>
      <c r="D477" s="11" t="s">
        <v>24</v>
      </c>
      <c r="E477" s="13" t="s">
        <v>395</v>
      </c>
      <c r="F477" s="51" t="s">
        <v>81</v>
      </c>
      <c r="G477" s="14">
        <f t="shared" si="36"/>
        <v>6.34</v>
      </c>
      <c r="J477" s="48"/>
    </row>
    <row r="478" spans="1:10" x14ac:dyDescent="0.3">
      <c r="A478" s="15"/>
      <c r="B478" s="15"/>
      <c r="C478" s="16"/>
      <c r="D478" s="15"/>
      <c r="E478" s="17"/>
      <c r="F478" s="58" t="s">
        <v>27</v>
      </c>
      <c r="G478" s="18">
        <f>SUM(G474:G477)</f>
        <v>17.46</v>
      </c>
      <c r="J478" s="48"/>
    </row>
    <row r="479" spans="1:10" x14ac:dyDescent="0.3">
      <c r="A479" s="19"/>
      <c r="B479" s="19"/>
      <c r="C479" s="19"/>
      <c r="D479" s="73" t="s">
        <v>28</v>
      </c>
      <c r="E479" s="73"/>
      <c r="F479" s="59">
        <v>0.21029999999999999</v>
      </c>
      <c r="G479" s="21">
        <f>ROUND(G478*$I$9,2)</f>
        <v>3.67</v>
      </c>
      <c r="J479" s="48"/>
    </row>
    <row r="480" spans="1:10" x14ac:dyDescent="0.3">
      <c r="A480" s="19"/>
      <c r="B480" s="19"/>
      <c r="C480" s="19"/>
      <c r="D480" s="22"/>
      <c r="E480" s="73" t="s">
        <v>29</v>
      </c>
      <c r="F480" s="73"/>
      <c r="G480" s="29">
        <f>SUM(G478:G479)</f>
        <v>21.130000000000003</v>
      </c>
      <c r="H480" s="47"/>
      <c r="J480" s="48"/>
    </row>
    <row r="481" spans="1:10" x14ac:dyDescent="0.3">
      <c r="A481" s="39"/>
      <c r="B481" s="39"/>
      <c r="C481" s="39"/>
      <c r="D481" s="39"/>
      <c r="E481" s="39"/>
      <c r="F481" s="39"/>
      <c r="G481" s="39"/>
      <c r="J481" s="48"/>
    </row>
    <row r="482" spans="1:10" x14ac:dyDescent="0.3">
      <c r="A482" s="64" t="s">
        <v>0</v>
      </c>
      <c r="B482" s="65"/>
      <c r="C482" s="3" t="str">
        <f>[2]orçamento!$C$63</f>
        <v>Fornecimento e instalação de condulete de alumínio,tipo C, 1"</v>
      </c>
      <c r="D482" s="65" t="s">
        <v>2</v>
      </c>
      <c r="E482" s="42"/>
      <c r="F482" s="67" t="s">
        <v>4</v>
      </c>
      <c r="G482" s="69" t="s">
        <v>5</v>
      </c>
      <c r="J482" s="48"/>
    </row>
    <row r="483" spans="1:10" x14ac:dyDescent="0.3">
      <c r="A483" s="71" t="s">
        <v>6</v>
      </c>
      <c r="B483" s="72"/>
      <c r="C483" s="41" t="s">
        <v>404</v>
      </c>
      <c r="D483" s="66"/>
      <c r="E483" s="44" t="str">
        <f>[2]orçamento!$B$63</f>
        <v>04.26</v>
      </c>
      <c r="F483" s="68"/>
      <c r="G483" s="70"/>
      <c r="J483" s="48"/>
    </row>
    <row r="484" spans="1:10" ht="26.4" x14ac:dyDescent="0.3">
      <c r="A484" s="7"/>
      <c r="B484" s="7" t="s">
        <v>10</v>
      </c>
      <c r="C484" s="8" t="s">
        <v>11</v>
      </c>
      <c r="D484" s="7" t="s">
        <v>12</v>
      </c>
      <c r="E484" s="9" t="s">
        <v>13</v>
      </c>
      <c r="F484" s="10" t="s">
        <v>14</v>
      </c>
      <c r="G484" s="10" t="s">
        <v>15</v>
      </c>
      <c r="J484" s="48"/>
    </row>
    <row r="485" spans="1:10" x14ac:dyDescent="0.3">
      <c r="A485" s="11"/>
      <c r="B485" s="11" t="s">
        <v>405</v>
      </c>
      <c r="C485" s="12" t="s">
        <v>406</v>
      </c>
      <c r="D485" s="11" t="s">
        <v>5</v>
      </c>
      <c r="E485" s="13" t="s">
        <v>20</v>
      </c>
      <c r="F485" s="51" t="s">
        <v>407</v>
      </c>
      <c r="G485" s="14">
        <f>TRUNC(E485*F485,2)</f>
        <v>7.26</v>
      </c>
      <c r="J485" s="48"/>
    </row>
    <row r="486" spans="1:10" ht="22.8" x14ac:dyDescent="0.3">
      <c r="A486" s="11"/>
      <c r="B486" s="11" t="s">
        <v>392</v>
      </c>
      <c r="C486" s="12" t="s">
        <v>393</v>
      </c>
      <c r="D486" s="11" t="s">
        <v>5</v>
      </c>
      <c r="E486" s="13" t="s">
        <v>90</v>
      </c>
      <c r="F486" s="51" t="s">
        <v>394</v>
      </c>
      <c r="G486" s="14">
        <f t="shared" ref="G486:G488" si="37">TRUNC(E486*F486,2)</f>
        <v>0.2</v>
      </c>
      <c r="J486" s="48"/>
    </row>
    <row r="487" spans="1:10" x14ac:dyDescent="0.3">
      <c r="A487" s="11"/>
      <c r="B487" s="11" t="s">
        <v>75</v>
      </c>
      <c r="C487" s="12" t="s">
        <v>76</v>
      </c>
      <c r="D487" s="11" t="s">
        <v>24</v>
      </c>
      <c r="E487" s="13" t="s">
        <v>400</v>
      </c>
      <c r="F487" s="51" t="s">
        <v>78</v>
      </c>
      <c r="G487" s="14">
        <f t="shared" si="37"/>
        <v>5.31</v>
      </c>
      <c r="J487" s="48"/>
    </row>
    <row r="488" spans="1:10" x14ac:dyDescent="0.3">
      <c r="A488" s="11"/>
      <c r="B488" s="11" t="s">
        <v>79</v>
      </c>
      <c r="C488" s="12" t="s">
        <v>80</v>
      </c>
      <c r="D488" s="11" t="s">
        <v>24</v>
      </c>
      <c r="E488" s="13" t="s">
        <v>400</v>
      </c>
      <c r="F488" s="51" t="s">
        <v>81</v>
      </c>
      <c r="G488" s="14">
        <f t="shared" si="37"/>
        <v>6.59</v>
      </c>
      <c r="J488" s="48"/>
    </row>
    <row r="489" spans="1:10" x14ac:dyDescent="0.3">
      <c r="A489" s="15"/>
      <c r="B489" s="15"/>
      <c r="C489" s="16"/>
      <c r="D489" s="15"/>
      <c r="E489" s="17"/>
      <c r="F489" s="58" t="s">
        <v>27</v>
      </c>
      <c r="G489" s="18">
        <f>SUM(G485:G488)</f>
        <v>19.36</v>
      </c>
      <c r="J489" s="48"/>
    </row>
    <row r="490" spans="1:10" x14ac:dyDescent="0.3">
      <c r="A490" s="19"/>
      <c r="B490" s="19"/>
      <c r="C490" s="19"/>
      <c r="D490" s="73" t="s">
        <v>28</v>
      </c>
      <c r="E490" s="73"/>
      <c r="F490" s="59">
        <v>0.21029999999999999</v>
      </c>
      <c r="G490" s="21">
        <f>ROUND(G489*$I$9,2)</f>
        <v>4.07</v>
      </c>
      <c r="J490" s="48"/>
    </row>
    <row r="491" spans="1:10" x14ac:dyDescent="0.3">
      <c r="A491" s="19"/>
      <c r="B491" s="19"/>
      <c r="C491" s="19"/>
      <c r="D491" s="22"/>
      <c r="E491" s="73" t="s">
        <v>29</v>
      </c>
      <c r="F491" s="73"/>
      <c r="G491" s="29">
        <f>SUM(G489:G490)</f>
        <v>23.43</v>
      </c>
      <c r="H491" s="47"/>
      <c r="J491" s="48"/>
    </row>
    <row r="492" spans="1:10" x14ac:dyDescent="0.3">
      <c r="A492" s="36"/>
      <c r="B492" s="36"/>
      <c r="C492" s="37"/>
      <c r="D492" s="36"/>
      <c r="E492" s="38"/>
      <c r="F492" s="26"/>
      <c r="G492" s="26"/>
      <c r="J492" s="48"/>
    </row>
    <row r="493" spans="1:10" x14ac:dyDescent="0.3">
      <c r="A493" s="64" t="s">
        <v>0</v>
      </c>
      <c r="B493" s="65"/>
      <c r="C493" s="3" t="str">
        <f>[2]orçamento!$C$64</f>
        <v>Fornecimento e instalação de condulete de alumínio,tipo B, 3/4"</v>
      </c>
      <c r="D493" s="65" t="s">
        <v>2</v>
      </c>
      <c r="E493" s="42"/>
      <c r="F493" s="67" t="s">
        <v>4</v>
      </c>
      <c r="G493" s="69" t="s">
        <v>5</v>
      </c>
      <c r="J493" s="48"/>
    </row>
    <row r="494" spans="1:10" x14ac:dyDescent="0.3">
      <c r="A494" s="71" t="s">
        <v>6</v>
      </c>
      <c r="B494" s="72"/>
      <c r="C494" s="41" t="s">
        <v>408</v>
      </c>
      <c r="D494" s="66"/>
      <c r="E494" s="44" t="str">
        <f>[2]orçamento!$B$64</f>
        <v>04.27</v>
      </c>
      <c r="F494" s="68"/>
      <c r="G494" s="70"/>
      <c r="J494" s="48"/>
    </row>
    <row r="495" spans="1:10" ht="26.4" x14ac:dyDescent="0.3">
      <c r="A495" s="7"/>
      <c r="B495" s="7" t="s">
        <v>10</v>
      </c>
      <c r="C495" s="8" t="s">
        <v>11</v>
      </c>
      <c r="D495" s="7" t="s">
        <v>12</v>
      </c>
      <c r="E495" s="9" t="s">
        <v>13</v>
      </c>
      <c r="F495" s="10" t="s">
        <v>14</v>
      </c>
      <c r="G495" s="10" t="s">
        <v>15</v>
      </c>
      <c r="J495" s="48"/>
    </row>
    <row r="496" spans="1:10" ht="22.8" x14ac:dyDescent="0.3">
      <c r="A496" s="11"/>
      <c r="B496" s="11" t="s">
        <v>392</v>
      </c>
      <c r="C496" s="12" t="s">
        <v>393</v>
      </c>
      <c r="D496" s="11" t="s">
        <v>5</v>
      </c>
      <c r="E496" s="13" t="s">
        <v>90</v>
      </c>
      <c r="F496" s="51" t="s">
        <v>394</v>
      </c>
      <c r="G496" s="14">
        <f>TRUNC(E496*F496,2)</f>
        <v>0.2</v>
      </c>
      <c r="J496" s="48"/>
    </row>
    <row r="497" spans="1:10" x14ac:dyDescent="0.3">
      <c r="A497" s="11"/>
      <c r="B497" s="11" t="s">
        <v>409</v>
      </c>
      <c r="C497" s="12" t="s">
        <v>410</v>
      </c>
      <c r="D497" s="11" t="s">
        <v>5</v>
      </c>
      <c r="E497" s="13" t="s">
        <v>20</v>
      </c>
      <c r="F497" s="51" t="s">
        <v>411</v>
      </c>
      <c r="G497" s="14">
        <f t="shared" ref="G497:G499" si="38">TRUNC(E497*F497,2)</f>
        <v>5.48</v>
      </c>
      <c r="J497" s="48"/>
    </row>
    <row r="498" spans="1:10" x14ac:dyDescent="0.3">
      <c r="A498" s="11"/>
      <c r="B498" s="11" t="s">
        <v>75</v>
      </c>
      <c r="C498" s="12" t="s">
        <v>76</v>
      </c>
      <c r="D498" s="11" t="s">
        <v>24</v>
      </c>
      <c r="E498" s="13" t="s">
        <v>395</v>
      </c>
      <c r="F498" s="51" t="s">
        <v>78</v>
      </c>
      <c r="G498" s="14">
        <f t="shared" si="38"/>
        <v>5.1100000000000003</v>
      </c>
      <c r="J498" s="48"/>
    </row>
    <row r="499" spans="1:10" x14ac:dyDescent="0.3">
      <c r="A499" s="11"/>
      <c r="B499" s="11" t="s">
        <v>79</v>
      </c>
      <c r="C499" s="12" t="s">
        <v>80</v>
      </c>
      <c r="D499" s="11" t="s">
        <v>24</v>
      </c>
      <c r="E499" s="13" t="s">
        <v>395</v>
      </c>
      <c r="F499" s="51" t="s">
        <v>81</v>
      </c>
      <c r="G499" s="14">
        <f t="shared" si="38"/>
        <v>6.34</v>
      </c>
      <c r="J499" s="48"/>
    </row>
    <row r="500" spans="1:10" x14ac:dyDescent="0.3">
      <c r="A500" s="15"/>
      <c r="B500" s="15"/>
      <c r="C500" s="16"/>
      <c r="D500" s="15"/>
      <c r="E500" s="17"/>
      <c r="F500" s="58" t="s">
        <v>27</v>
      </c>
      <c r="G500" s="18">
        <f>SUM(G496:G499)</f>
        <v>17.130000000000003</v>
      </c>
      <c r="J500" s="48"/>
    </row>
    <row r="501" spans="1:10" x14ac:dyDescent="0.3">
      <c r="A501" s="19"/>
      <c r="B501" s="19"/>
      <c r="C501" s="19"/>
      <c r="D501" s="73" t="s">
        <v>28</v>
      </c>
      <c r="E501" s="73"/>
      <c r="F501" s="59">
        <v>0.21029999999999999</v>
      </c>
      <c r="G501" s="21">
        <f>ROUND(G500*$I$9,2)</f>
        <v>3.6</v>
      </c>
      <c r="J501" s="48"/>
    </row>
    <row r="502" spans="1:10" x14ac:dyDescent="0.3">
      <c r="A502" s="19"/>
      <c r="B502" s="19"/>
      <c r="C502" s="19"/>
      <c r="D502" s="22"/>
      <c r="E502" s="73" t="s">
        <v>29</v>
      </c>
      <c r="F502" s="73"/>
      <c r="G502" s="29">
        <f>SUM(G500:G501)</f>
        <v>20.730000000000004</v>
      </c>
      <c r="H502" s="47"/>
      <c r="J502" s="48"/>
    </row>
    <row r="503" spans="1:10" x14ac:dyDescent="0.3">
      <c r="A503" s="36"/>
      <c r="B503" s="36"/>
      <c r="C503" s="37"/>
      <c r="D503" s="36"/>
      <c r="E503" s="36"/>
      <c r="F503" s="36"/>
      <c r="G503" s="36"/>
      <c r="J503" s="48"/>
    </row>
    <row r="504" spans="1:10" x14ac:dyDescent="0.3">
      <c r="A504" s="64" t="s">
        <v>0</v>
      </c>
      <c r="B504" s="65"/>
      <c r="C504" s="3" t="str">
        <f>[2]orçamento!$C$65</f>
        <v>Fornecimento e instalação de condulete de alumínio,tipo LR, 1"</v>
      </c>
      <c r="D504" s="65" t="s">
        <v>2</v>
      </c>
      <c r="E504" s="42"/>
      <c r="F504" s="67" t="s">
        <v>4</v>
      </c>
      <c r="G504" s="69" t="s">
        <v>5</v>
      </c>
      <c r="J504" s="48"/>
    </row>
    <row r="505" spans="1:10" x14ac:dyDescent="0.3">
      <c r="A505" s="71" t="s">
        <v>6</v>
      </c>
      <c r="B505" s="72"/>
      <c r="C505" s="41" t="s">
        <v>412</v>
      </c>
      <c r="D505" s="66"/>
      <c r="E505" s="44" t="str">
        <f>[2]orçamento!$B$65</f>
        <v>04.28</v>
      </c>
      <c r="F505" s="68"/>
      <c r="G505" s="70"/>
      <c r="J505" s="48"/>
    </row>
    <row r="506" spans="1:10" ht="26.4" x14ac:dyDescent="0.3">
      <c r="A506" s="7"/>
      <c r="B506" s="7" t="s">
        <v>10</v>
      </c>
      <c r="C506" s="8" t="s">
        <v>11</v>
      </c>
      <c r="D506" s="7" t="s">
        <v>12</v>
      </c>
      <c r="E506" s="9" t="s">
        <v>13</v>
      </c>
      <c r="F506" s="10" t="s">
        <v>14</v>
      </c>
      <c r="G506" s="10" t="s">
        <v>15</v>
      </c>
      <c r="J506" s="48"/>
    </row>
    <row r="507" spans="1:10" x14ac:dyDescent="0.3">
      <c r="A507" s="11"/>
      <c r="B507" s="11" t="s">
        <v>413</v>
      </c>
      <c r="C507" s="12" t="s">
        <v>414</v>
      </c>
      <c r="D507" s="11" t="s">
        <v>5</v>
      </c>
      <c r="E507" s="13" t="s">
        <v>20</v>
      </c>
      <c r="F507" s="51" t="s">
        <v>415</v>
      </c>
      <c r="G507" s="14">
        <f>TRUNC(E507*F507,2)</f>
        <v>7.64</v>
      </c>
      <c r="J507" s="48"/>
    </row>
    <row r="508" spans="1:10" ht="22.8" x14ac:dyDescent="0.3">
      <c r="A508" s="11"/>
      <c r="B508" s="11" t="s">
        <v>392</v>
      </c>
      <c r="C508" s="12" t="s">
        <v>393</v>
      </c>
      <c r="D508" s="11" t="s">
        <v>5</v>
      </c>
      <c r="E508" s="13" t="s">
        <v>90</v>
      </c>
      <c r="F508" s="51" t="s">
        <v>394</v>
      </c>
      <c r="G508" s="14">
        <f t="shared" ref="G508:G510" si="39">TRUNC(E508*F508,2)</f>
        <v>0.2</v>
      </c>
      <c r="J508" s="48"/>
    </row>
    <row r="509" spans="1:10" x14ac:dyDescent="0.3">
      <c r="A509" s="11"/>
      <c r="B509" s="11" t="s">
        <v>75</v>
      </c>
      <c r="C509" s="12" t="s">
        <v>76</v>
      </c>
      <c r="D509" s="11" t="s">
        <v>24</v>
      </c>
      <c r="E509" s="13" t="s">
        <v>416</v>
      </c>
      <c r="F509" s="51" t="s">
        <v>78</v>
      </c>
      <c r="G509" s="14">
        <f t="shared" si="39"/>
        <v>5.92</v>
      </c>
      <c r="J509" s="48"/>
    </row>
    <row r="510" spans="1:10" x14ac:dyDescent="0.3">
      <c r="A510" s="11"/>
      <c r="B510" s="11" t="s">
        <v>79</v>
      </c>
      <c r="C510" s="12" t="s">
        <v>80</v>
      </c>
      <c r="D510" s="11" t="s">
        <v>24</v>
      </c>
      <c r="E510" s="13" t="s">
        <v>416</v>
      </c>
      <c r="F510" s="51" t="s">
        <v>81</v>
      </c>
      <c r="G510" s="14">
        <f t="shared" si="39"/>
        <v>7.35</v>
      </c>
      <c r="J510" s="48"/>
    </row>
    <row r="511" spans="1:10" x14ac:dyDescent="0.3">
      <c r="A511" s="15"/>
      <c r="B511" s="15"/>
      <c r="C511" s="16"/>
      <c r="D511" s="15"/>
      <c r="E511" s="17"/>
      <c r="F511" s="58" t="s">
        <v>27</v>
      </c>
      <c r="G511" s="18">
        <f>SUM(G507:G510)</f>
        <v>21.11</v>
      </c>
      <c r="J511" s="48"/>
    </row>
    <row r="512" spans="1:10" x14ac:dyDescent="0.3">
      <c r="A512" s="19"/>
      <c r="B512" s="19"/>
      <c r="C512" s="19"/>
      <c r="D512" s="73" t="s">
        <v>28</v>
      </c>
      <c r="E512" s="73"/>
      <c r="F512" s="59">
        <v>0.21029999999999999</v>
      </c>
      <c r="G512" s="21">
        <f>ROUND(G511*$I$9,2)</f>
        <v>4.4400000000000004</v>
      </c>
      <c r="J512" s="48"/>
    </row>
    <row r="513" spans="1:10" x14ac:dyDescent="0.3">
      <c r="A513" s="19"/>
      <c r="B513" s="19"/>
      <c r="C513" s="19"/>
      <c r="D513" s="22"/>
      <c r="E513" s="73" t="s">
        <v>29</v>
      </c>
      <c r="F513" s="73"/>
      <c r="G513" s="29">
        <f>SUM(G511:G512)</f>
        <v>25.55</v>
      </c>
      <c r="H513" s="47"/>
      <c r="J513" s="48"/>
    </row>
    <row r="514" spans="1:10" x14ac:dyDescent="0.3">
      <c r="J514" s="48"/>
    </row>
    <row r="515" spans="1:10" x14ac:dyDescent="0.3">
      <c r="A515" s="64" t="s">
        <v>0</v>
      </c>
      <c r="B515" s="65"/>
      <c r="C515" s="3" t="str">
        <f>[2]orçamento!$C$66</f>
        <v>Fornecimento e instalação de condulete de alumínio,tipo LL, 3/4"</v>
      </c>
      <c r="D515" s="65" t="s">
        <v>2</v>
      </c>
      <c r="E515" s="42"/>
      <c r="F515" s="67" t="s">
        <v>4</v>
      </c>
      <c r="G515" s="69" t="s">
        <v>5</v>
      </c>
      <c r="J515" s="48"/>
    </row>
    <row r="516" spans="1:10" x14ac:dyDescent="0.3">
      <c r="A516" s="71" t="s">
        <v>6</v>
      </c>
      <c r="B516" s="72"/>
      <c r="C516" s="41" t="s">
        <v>417</v>
      </c>
      <c r="D516" s="66"/>
      <c r="E516" s="44" t="str">
        <f>[2]orçamento!$B$66</f>
        <v>04.29</v>
      </c>
      <c r="F516" s="68"/>
      <c r="G516" s="70"/>
      <c r="J516" s="48"/>
    </row>
    <row r="517" spans="1:10" ht="26.4" x14ac:dyDescent="0.3">
      <c r="A517" s="7"/>
      <c r="B517" s="7" t="s">
        <v>10</v>
      </c>
      <c r="C517" s="8" t="s">
        <v>11</v>
      </c>
      <c r="D517" s="7" t="s">
        <v>12</v>
      </c>
      <c r="E517" s="9" t="s">
        <v>13</v>
      </c>
      <c r="F517" s="10" t="s">
        <v>14</v>
      </c>
      <c r="G517" s="10" t="s">
        <v>15</v>
      </c>
      <c r="J517" s="48"/>
    </row>
    <row r="518" spans="1:10" ht="22.8" x14ac:dyDescent="0.3">
      <c r="A518" s="11"/>
      <c r="B518" s="11" t="s">
        <v>392</v>
      </c>
      <c r="C518" s="12" t="s">
        <v>393</v>
      </c>
      <c r="D518" s="11" t="s">
        <v>5</v>
      </c>
      <c r="E518" s="13" t="s">
        <v>90</v>
      </c>
      <c r="F518" s="51" t="s">
        <v>394</v>
      </c>
      <c r="G518" s="14">
        <f>TRUNC(E518*F518,2)</f>
        <v>0.2</v>
      </c>
      <c r="J518" s="48"/>
    </row>
    <row r="519" spans="1:10" x14ac:dyDescent="0.3">
      <c r="A519" s="11"/>
      <c r="B519" s="11" t="s">
        <v>418</v>
      </c>
      <c r="C519" s="12" t="s">
        <v>419</v>
      </c>
      <c r="D519" s="11" t="s">
        <v>5</v>
      </c>
      <c r="E519" s="13" t="s">
        <v>20</v>
      </c>
      <c r="F519" s="51" t="s">
        <v>420</v>
      </c>
      <c r="G519" s="14">
        <f t="shared" ref="G519:G521" si="40">TRUNC(E519*F519,2)</f>
        <v>8.09</v>
      </c>
      <c r="J519" s="48"/>
    </row>
    <row r="520" spans="1:10" x14ac:dyDescent="0.3">
      <c r="A520" s="11"/>
      <c r="B520" s="11" t="s">
        <v>75</v>
      </c>
      <c r="C520" s="12" t="s">
        <v>76</v>
      </c>
      <c r="D520" s="11" t="s">
        <v>24</v>
      </c>
      <c r="E520" s="13" t="s">
        <v>421</v>
      </c>
      <c r="F520" s="51" t="s">
        <v>78</v>
      </c>
      <c r="G520" s="14">
        <f t="shared" si="40"/>
        <v>5.24</v>
      </c>
      <c r="J520" s="48"/>
    </row>
    <row r="521" spans="1:10" x14ac:dyDescent="0.3">
      <c r="A521" s="11"/>
      <c r="B521" s="11" t="s">
        <v>79</v>
      </c>
      <c r="C521" s="12" t="s">
        <v>80</v>
      </c>
      <c r="D521" s="11" t="s">
        <v>24</v>
      </c>
      <c r="E521" s="13" t="s">
        <v>421</v>
      </c>
      <c r="F521" s="51" t="s">
        <v>81</v>
      </c>
      <c r="G521" s="14">
        <f t="shared" si="40"/>
        <v>6.51</v>
      </c>
      <c r="J521" s="48"/>
    </row>
    <row r="522" spans="1:10" x14ac:dyDescent="0.3">
      <c r="A522" s="15"/>
      <c r="B522" s="15"/>
      <c r="C522" s="16"/>
      <c r="D522" s="15"/>
      <c r="E522" s="17"/>
      <c r="F522" s="58" t="s">
        <v>27</v>
      </c>
      <c r="G522" s="18">
        <f>SUM(G518:G521)</f>
        <v>20.04</v>
      </c>
      <c r="J522" s="48"/>
    </row>
    <row r="523" spans="1:10" x14ac:dyDescent="0.3">
      <c r="A523" s="19"/>
      <c r="B523" s="19"/>
      <c r="C523" s="19"/>
      <c r="D523" s="73" t="s">
        <v>28</v>
      </c>
      <c r="E523" s="73"/>
      <c r="F523" s="59">
        <v>0.21029999999999999</v>
      </c>
      <c r="G523" s="21">
        <f>ROUND(G522*$I$9,2)</f>
        <v>4.21</v>
      </c>
      <c r="J523" s="48"/>
    </row>
    <row r="524" spans="1:10" x14ac:dyDescent="0.3">
      <c r="A524" s="19"/>
      <c r="B524" s="19"/>
      <c r="C524" s="19"/>
      <c r="D524" s="22"/>
      <c r="E524" s="73" t="s">
        <v>29</v>
      </c>
      <c r="F524" s="73"/>
      <c r="G524" s="29">
        <f>SUM(G522:G523)</f>
        <v>24.25</v>
      </c>
      <c r="H524" s="47"/>
      <c r="J524" s="48"/>
    </row>
    <row r="525" spans="1:10" x14ac:dyDescent="0.3">
      <c r="A525" s="36"/>
      <c r="B525" s="36"/>
      <c r="C525" s="37"/>
      <c r="D525" s="36"/>
      <c r="E525" s="38"/>
      <c r="F525" s="26"/>
      <c r="G525" s="26"/>
      <c r="J525" s="48"/>
    </row>
    <row r="526" spans="1:10" x14ac:dyDescent="0.3">
      <c r="A526" s="64" t="s">
        <v>0</v>
      </c>
      <c r="B526" s="65"/>
      <c r="C526" s="43" t="str">
        <f>[2]orçamento!$C$67</f>
        <v>Reaterro mecanizado de valas</v>
      </c>
      <c r="D526" s="65" t="s">
        <v>2</v>
      </c>
      <c r="E526" s="42"/>
      <c r="F526" s="67" t="s">
        <v>4</v>
      </c>
      <c r="G526" s="69" t="s">
        <v>38</v>
      </c>
      <c r="J526" s="48"/>
    </row>
    <row r="527" spans="1:10" x14ac:dyDescent="0.3">
      <c r="A527" s="71" t="s">
        <v>6</v>
      </c>
      <c r="B527" s="72"/>
      <c r="C527" s="41" t="s">
        <v>422</v>
      </c>
      <c r="D527" s="66"/>
      <c r="E527" s="44" t="str">
        <f>[2]orçamento!$B$67</f>
        <v>04.30</v>
      </c>
      <c r="F527" s="68"/>
      <c r="G527" s="70"/>
      <c r="J527" s="48"/>
    </row>
    <row r="528" spans="1:10" ht="26.4" x14ac:dyDescent="0.3">
      <c r="A528" s="7"/>
      <c r="B528" s="7" t="s">
        <v>10</v>
      </c>
      <c r="C528" s="8" t="s">
        <v>11</v>
      </c>
      <c r="D528" s="7" t="s">
        <v>12</v>
      </c>
      <c r="E528" s="9" t="s">
        <v>13</v>
      </c>
      <c r="F528" s="10" t="s">
        <v>14</v>
      </c>
      <c r="G528" s="10" t="s">
        <v>15</v>
      </c>
      <c r="J528" s="48"/>
    </row>
    <row r="529" spans="1:10" ht="22.8" x14ac:dyDescent="0.3">
      <c r="A529" s="11"/>
      <c r="B529" s="11" t="s">
        <v>325</v>
      </c>
      <c r="C529" s="12" t="s">
        <v>326</v>
      </c>
      <c r="D529" s="11" t="s">
        <v>19</v>
      </c>
      <c r="E529" s="13" t="s">
        <v>423</v>
      </c>
      <c r="F529" s="51" t="s">
        <v>328</v>
      </c>
      <c r="G529" s="14">
        <f>TRUNC(E529*F529,2)</f>
        <v>4.75</v>
      </c>
      <c r="J529" s="48"/>
    </row>
    <row r="530" spans="1:10" ht="22.8" x14ac:dyDescent="0.3">
      <c r="A530" s="11"/>
      <c r="B530" s="11" t="s">
        <v>329</v>
      </c>
      <c r="C530" s="12" t="s">
        <v>330</v>
      </c>
      <c r="D530" s="11" t="s">
        <v>175</v>
      </c>
      <c r="E530" s="13" t="s">
        <v>210</v>
      </c>
      <c r="F530" s="51" t="s">
        <v>332</v>
      </c>
      <c r="G530" s="14">
        <f t="shared" ref="G530:G534" si="41">TRUNC(E530*F530,2)</f>
        <v>2.52</v>
      </c>
      <c r="J530" s="48"/>
    </row>
    <row r="531" spans="1:10" x14ac:dyDescent="0.3">
      <c r="A531" s="11"/>
      <c r="B531" s="11" t="s">
        <v>22</v>
      </c>
      <c r="C531" s="12" t="s">
        <v>23</v>
      </c>
      <c r="D531" s="11" t="s">
        <v>24</v>
      </c>
      <c r="E531" s="13" t="s">
        <v>423</v>
      </c>
      <c r="F531" s="51" t="s">
        <v>26</v>
      </c>
      <c r="G531" s="14">
        <f t="shared" si="41"/>
        <v>0.47</v>
      </c>
      <c r="J531" s="48"/>
    </row>
    <row r="532" spans="1:10" ht="22.8" x14ac:dyDescent="0.3">
      <c r="A532" s="11"/>
      <c r="B532" s="11" t="s">
        <v>200</v>
      </c>
      <c r="C532" s="12" t="s">
        <v>201</v>
      </c>
      <c r="D532" s="11" t="s">
        <v>19</v>
      </c>
      <c r="E532" s="13" t="s">
        <v>424</v>
      </c>
      <c r="F532" s="51" t="s">
        <v>425</v>
      </c>
      <c r="G532" s="14">
        <f t="shared" si="41"/>
        <v>1.63</v>
      </c>
      <c r="J532" s="48"/>
    </row>
    <row r="533" spans="1:10" ht="22.8" x14ac:dyDescent="0.3">
      <c r="A533" s="11"/>
      <c r="B533" s="11" t="s">
        <v>202</v>
      </c>
      <c r="C533" s="12" t="s">
        <v>203</v>
      </c>
      <c r="D533" s="11" t="s">
        <v>175</v>
      </c>
      <c r="E533" s="13" t="s">
        <v>345</v>
      </c>
      <c r="F533" s="51" t="s">
        <v>426</v>
      </c>
      <c r="G533" s="14">
        <f t="shared" si="41"/>
        <v>1.34</v>
      </c>
      <c r="J533" s="48"/>
    </row>
    <row r="534" spans="1:10" x14ac:dyDescent="0.3">
      <c r="A534" s="11"/>
      <c r="B534" s="11" t="s">
        <v>427</v>
      </c>
      <c r="C534" s="12" t="s">
        <v>428</v>
      </c>
      <c r="D534" s="11" t="s">
        <v>38</v>
      </c>
      <c r="E534" s="13" t="s">
        <v>20</v>
      </c>
      <c r="F534" s="51" t="s">
        <v>429</v>
      </c>
      <c r="G534" s="14">
        <f t="shared" si="41"/>
        <v>1.23</v>
      </c>
      <c r="J534" s="48"/>
    </row>
    <row r="535" spans="1:10" x14ac:dyDescent="0.3">
      <c r="A535" s="15"/>
      <c r="B535" s="15"/>
      <c r="C535" s="16"/>
      <c r="D535" s="15"/>
      <c r="E535" s="17"/>
      <c r="F535" s="58" t="s">
        <v>27</v>
      </c>
      <c r="G535" s="18">
        <f>SUM(G529:G534)</f>
        <v>11.94</v>
      </c>
      <c r="J535" s="48"/>
    </row>
    <row r="536" spans="1:10" x14ac:dyDescent="0.3">
      <c r="A536" s="19"/>
      <c r="B536" s="19"/>
      <c r="C536" s="19"/>
      <c r="D536" s="73" t="s">
        <v>28</v>
      </c>
      <c r="E536" s="73"/>
      <c r="F536" s="59">
        <v>0.21029999999999999</v>
      </c>
      <c r="G536" s="21">
        <f>ROUND(G535*$I$9,2)</f>
        <v>2.5099999999999998</v>
      </c>
      <c r="J536" s="48"/>
    </row>
    <row r="537" spans="1:10" x14ac:dyDescent="0.3">
      <c r="A537" s="19"/>
      <c r="B537" s="19"/>
      <c r="C537" s="19"/>
      <c r="D537" s="22"/>
      <c r="E537" s="73" t="s">
        <v>29</v>
      </c>
      <c r="F537" s="73"/>
      <c r="G537" s="29">
        <f>SUM(G535:G536)</f>
        <v>14.45</v>
      </c>
      <c r="H537" s="47"/>
      <c r="J537" s="48"/>
    </row>
    <row r="538" spans="1:10" x14ac:dyDescent="0.3">
      <c r="A538" s="36"/>
      <c r="B538" s="36"/>
      <c r="C538" s="37"/>
      <c r="D538" s="36"/>
      <c r="E538" s="36"/>
      <c r="F538" s="36"/>
      <c r="G538" s="36"/>
      <c r="J538" s="48"/>
    </row>
    <row r="539" spans="1:10" ht="27" x14ac:dyDescent="0.3">
      <c r="A539" s="64" t="s">
        <v>0</v>
      </c>
      <c r="B539" s="65"/>
      <c r="C539" s="43" t="str">
        <f>[2]orçamento!$C$71</f>
        <v xml:space="preserve">Envelopamento da tubulação subterrânea, através da aplicação de lastro de concreto magro,  e= 14cm </v>
      </c>
      <c r="D539" s="65" t="s">
        <v>2</v>
      </c>
      <c r="E539" s="42"/>
      <c r="F539" s="67" t="s">
        <v>4</v>
      </c>
      <c r="G539" s="69" t="s">
        <v>38</v>
      </c>
      <c r="J539" s="48"/>
    </row>
    <row r="540" spans="1:10" x14ac:dyDescent="0.3">
      <c r="A540" s="71" t="s">
        <v>6</v>
      </c>
      <c r="B540" s="72"/>
      <c r="C540" s="41" t="s">
        <v>430</v>
      </c>
      <c r="D540" s="66"/>
      <c r="E540" s="44" t="str">
        <f>[2]orçamento!$B$71</f>
        <v>05.01</v>
      </c>
      <c r="F540" s="68"/>
      <c r="G540" s="70"/>
      <c r="J540" s="48"/>
    </row>
    <row r="541" spans="1:10" ht="26.4" x14ac:dyDescent="0.3">
      <c r="A541" s="7"/>
      <c r="B541" s="7" t="s">
        <v>10</v>
      </c>
      <c r="C541" s="8" t="s">
        <v>11</v>
      </c>
      <c r="D541" s="7" t="s">
        <v>12</v>
      </c>
      <c r="E541" s="9" t="s">
        <v>13</v>
      </c>
      <c r="F541" s="10" t="s">
        <v>14</v>
      </c>
      <c r="G541" s="10" t="s">
        <v>15</v>
      </c>
      <c r="J541" s="48"/>
    </row>
    <row r="542" spans="1:10" x14ac:dyDescent="0.3">
      <c r="A542" s="11"/>
      <c r="B542" s="11" t="s">
        <v>160</v>
      </c>
      <c r="C542" s="12" t="s">
        <v>161</v>
      </c>
      <c r="D542" s="11" t="s">
        <v>24</v>
      </c>
      <c r="E542" s="13" t="s">
        <v>431</v>
      </c>
      <c r="F542" s="51" t="s">
        <v>174</v>
      </c>
      <c r="G542" s="14">
        <f>TRUNC(E542*F542,2)</f>
        <v>97.15</v>
      </c>
      <c r="J542" s="48"/>
    </row>
    <row r="543" spans="1:10" x14ac:dyDescent="0.3">
      <c r="A543" s="11"/>
      <c r="B543" s="11" t="s">
        <v>22</v>
      </c>
      <c r="C543" s="12" t="s">
        <v>23</v>
      </c>
      <c r="D543" s="11" t="s">
        <v>24</v>
      </c>
      <c r="E543" s="13" t="s">
        <v>432</v>
      </c>
      <c r="F543" s="51" t="s">
        <v>26</v>
      </c>
      <c r="G543" s="14">
        <f t="shared" ref="G543:G544" si="42">TRUNC(E543*F543,2)</f>
        <v>21.31</v>
      </c>
      <c r="J543" s="48"/>
    </row>
    <row r="544" spans="1:10" ht="22.8" x14ac:dyDescent="0.3">
      <c r="A544" s="11"/>
      <c r="B544" s="11" t="s">
        <v>433</v>
      </c>
      <c r="C544" s="12" t="s">
        <v>434</v>
      </c>
      <c r="D544" s="11" t="s">
        <v>38</v>
      </c>
      <c r="E544" s="13" t="s">
        <v>435</v>
      </c>
      <c r="F544" s="51" t="s">
        <v>524</v>
      </c>
      <c r="G544" s="14">
        <f t="shared" si="42"/>
        <v>249.47</v>
      </c>
      <c r="J544" s="48"/>
    </row>
    <row r="545" spans="1:10" x14ac:dyDescent="0.3">
      <c r="A545" s="15"/>
      <c r="B545" s="15"/>
      <c r="C545" s="16"/>
      <c r="D545" s="15"/>
      <c r="E545" s="17"/>
      <c r="F545" s="58" t="s">
        <v>27</v>
      </c>
      <c r="G545" s="18">
        <f>SUM(G542:G544)</f>
        <v>367.93</v>
      </c>
      <c r="J545" s="48"/>
    </row>
    <row r="546" spans="1:10" x14ac:dyDescent="0.3">
      <c r="A546" s="19"/>
      <c r="B546" s="19"/>
      <c r="C546" s="19"/>
      <c r="D546" s="73" t="s">
        <v>28</v>
      </c>
      <c r="E546" s="73"/>
      <c r="F546" s="59">
        <v>0.21029999999999999</v>
      </c>
      <c r="G546" s="21">
        <f>ROUND(G545*$I$9,2)</f>
        <v>77.38</v>
      </c>
      <c r="J546" s="48"/>
    </row>
    <row r="547" spans="1:10" x14ac:dyDescent="0.3">
      <c r="A547" s="19"/>
      <c r="B547" s="19"/>
      <c r="C547" s="19"/>
      <c r="D547" s="22"/>
      <c r="E547" s="73" t="s">
        <v>29</v>
      </c>
      <c r="F547" s="73"/>
      <c r="G547" s="29">
        <f>SUM(G545:G546)</f>
        <v>445.31</v>
      </c>
      <c r="H547" s="47"/>
      <c r="J547" s="48"/>
    </row>
    <row r="548" spans="1:10" x14ac:dyDescent="0.3">
      <c r="A548" s="33"/>
      <c r="B548" s="33"/>
      <c r="C548" s="33"/>
      <c r="D548" s="33"/>
      <c r="E548" s="34"/>
      <c r="F548" s="34"/>
      <c r="G548" s="40"/>
      <c r="J548" s="48"/>
    </row>
    <row r="549" spans="1:10" x14ac:dyDescent="0.3">
      <c r="A549" s="64" t="s">
        <v>0</v>
      </c>
      <c r="B549" s="65"/>
      <c r="C549" s="3" t="str">
        <f>[2]orçamento!$C$72</f>
        <v>Recomposição de pavimentação asfáltica e=4cm</v>
      </c>
      <c r="D549" s="65" t="s">
        <v>2</v>
      </c>
      <c r="E549" s="42"/>
      <c r="F549" s="67" t="s">
        <v>4</v>
      </c>
      <c r="G549" s="69" t="s">
        <v>38</v>
      </c>
      <c r="J549" s="48"/>
    </row>
    <row r="550" spans="1:10" x14ac:dyDescent="0.3">
      <c r="A550" s="71" t="s">
        <v>6</v>
      </c>
      <c r="B550" s="72"/>
      <c r="C550" s="41" t="s">
        <v>436</v>
      </c>
      <c r="D550" s="66"/>
      <c r="E550" s="44" t="str">
        <f>[2]orçamento!$B$72</f>
        <v>05.02</v>
      </c>
      <c r="F550" s="68"/>
      <c r="G550" s="70"/>
      <c r="J550" s="48"/>
    </row>
    <row r="551" spans="1:10" ht="26.4" x14ac:dyDescent="0.3">
      <c r="A551" s="7"/>
      <c r="B551" s="7" t="s">
        <v>10</v>
      </c>
      <c r="C551" s="8" t="s">
        <v>11</v>
      </c>
      <c r="D551" s="7" t="s">
        <v>12</v>
      </c>
      <c r="E551" s="9" t="s">
        <v>13</v>
      </c>
      <c r="F551" s="10" t="s">
        <v>14</v>
      </c>
      <c r="G551" s="10" t="s">
        <v>15</v>
      </c>
      <c r="J551" s="48"/>
    </row>
    <row r="552" spans="1:10" ht="22.8" x14ac:dyDescent="0.3">
      <c r="A552" s="11"/>
      <c r="B552" s="11" t="s">
        <v>437</v>
      </c>
      <c r="C552" s="12" t="s">
        <v>438</v>
      </c>
      <c r="D552" s="11" t="s">
        <v>19</v>
      </c>
      <c r="E552" s="13" t="s">
        <v>439</v>
      </c>
      <c r="F552" s="51" t="s">
        <v>440</v>
      </c>
      <c r="G552" s="14">
        <f>TRUNC(E552*F552,2)</f>
        <v>8.43</v>
      </c>
      <c r="J552" s="48"/>
    </row>
    <row r="553" spans="1:10" ht="22.8" x14ac:dyDescent="0.3">
      <c r="A553" s="11"/>
      <c r="B553" s="11" t="s">
        <v>441</v>
      </c>
      <c r="C553" s="12" t="s">
        <v>442</v>
      </c>
      <c r="D553" s="11" t="s">
        <v>175</v>
      </c>
      <c r="E553" s="13" t="s">
        <v>443</v>
      </c>
      <c r="F553" s="51" t="s">
        <v>444</v>
      </c>
      <c r="G553" s="14">
        <f t="shared" ref="G553:G562" si="43">TRUNC(E553*F553,2)</f>
        <v>6.95</v>
      </c>
      <c r="J553" s="48"/>
    </row>
    <row r="554" spans="1:10" ht="22.8" x14ac:dyDescent="0.3">
      <c r="A554" s="11"/>
      <c r="B554" s="11" t="s">
        <v>445</v>
      </c>
      <c r="C554" s="12" t="s">
        <v>446</v>
      </c>
      <c r="D554" s="11" t="s">
        <v>447</v>
      </c>
      <c r="E554" s="13" t="s">
        <v>448</v>
      </c>
      <c r="F554" s="51" t="s">
        <v>449</v>
      </c>
      <c r="G554" s="14">
        <f t="shared" si="43"/>
        <v>600.19000000000005</v>
      </c>
      <c r="J554" s="48"/>
    </row>
    <row r="555" spans="1:10" x14ac:dyDescent="0.3">
      <c r="A555" s="11"/>
      <c r="B555" s="11" t="s">
        <v>450</v>
      </c>
      <c r="C555" s="12" t="s">
        <v>451</v>
      </c>
      <c r="D555" s="11" t="s">
        <v>24</v>
      </c>
      <c r="E555" s="13" t="s">
        <v>452</v>
      </c>
      <c r="F555" s="51" t="s">
        <v>453</v>
      </c>
      <c r="G555" s="14">
        <f t="shared" si="43"/>
        <v>9.7899999999999991</v>
      </c>
      <c r="J555" s="48"/>
    </row>
    <row r="556" spans="1:10" ht="34.200000000000003" x14ac:dyDescent="0.3">
      <c r="A556" s="11"/>
      <c r="B556" s="11" t="s">
        <v>454</v>
      </c>
      <c r="C556" s="12" t="s">
        <v>455</v>
      </c>
      <c r="D556" s="11" t="s">
        <v>19</v>
      </c>
      <c r="E556" s="13" t="s">
        <v>439</v>
      </c>
      <c r="F556" s="51" t="s">
        <v>456</v>
      </c>
      <c r="G556" s="14">
        <f t="shared" si="43"/>
        <v>7.22</v>
      </c>
      <c r="J556" s="48"/>
    </row>
    <row r="557" spans="1:10" ht="22.8" x14ac:dyDescent="0.3">
      <c r="A557" s="11"/>
      <c r="B557" s="11" t="s">
        <v>457</v>
      </c>
      <c r="C557" s="12" t="s">
        <v>458</v>
      </c>
      <c r="D557" s="11" t="s">
        <v>19</v>
      </c>
      <c r="E557" s="13" t="s">
        <v>459</v>
      </c>
      <c r="F557" s="51" t="s">
        <v>460</v>
      </c>
      <c r="G557" s="14">
        <f t="shared" si="43"/>
        <v>9.49</v>
      </c>
      <c r="J557" s="48"/>
    </row>
    <row r="558" spans="1:10" ht="22.8" x14ac:dyDescent="0.3">
      <c r="A558" s="11"/>
      <c r="B558" s="11" t="s">
        <v>461</v>
      </c>
      <c r="C558" s="12" t="s">
        <v>462</v>
      </c>
      <c r="D558" s="11" t="s">
        <v>175</v>
      </c>
      <c r="E558" s="13" t="s">
        <v>463</v>
      </c>
      <c r="F558" s="51" t="s">
        <v>464</v>
      </c>
      <c r="G558" s="14">
        <f t="shared" si="43"/>
        <v>2.87</v>
      </c>
      <c r="J558" s="48"/>
    </row>
    <row r="559" spans="1:10" ht="22.8" x14ac:dyDescent="0.3">
      <c r="A559" s="11"/>
      <c r="B559" s="11" t="s">
        <v>465</v>
      </c>
      <c r="C559" s="12" t="s">
        <v>466</v>
      </c>
      <c r="D559" s="11" t="s">
        <v>175</v>
      </c>
      <c r="E559" s="13" t="s">
        <v>467</v>
      </c>
      <c r="F559" s="51" t="s">
        <v>468</v>
      </c>
      <c r="G559" s="14">
        <f t="shared" si="43"/>
        <v>2.87</v>
      </c>
      <c r="J559" s="48"/>
    </row>
    <row r="560" spans="1:10" ht="22.8" x14ac:dyDescent="0.3">
      <c r="A560" s="11"/>
      <c r="B560" s="11" t="s">
        <v>469</v>
      </c>
      <c r="C560" s="12" t="s">
        <v>470</v>
      </c>
      <c r="D560" s="11" t="s">
        <v>19</v>
      </c>
      <c r="E560" s="13" t="s">
        <v>471</v>
      </c>
      <c r="F560" s="51" t="s">
        <v>472</v>
      </c>
      <c r="G560" s="14">
        <f t="shared" si="43"/>
        <v>3.66</v>
      </c>
      <c r="J560" s="48"/>
    </row>
    <row r="561" spans="1:10" ht="22.8" x14ac:dyDescent="0.3">
      <c r="A561" s="11"/>
      <c r="B561" s="11" t="s">
        <v>206</v>
      </c>
      <c r="C561" s="12" t="s">
        <v>207</v>
      </c>
      <c r="D561" s="11" t="s">
        <v>19</v>
      </c>
      <c r="E561" s="13" t="s">
        <v>473</v>
      </c>
      <c r="F561" s="51" t="s">
        <v>474</v>
      </c>
      <c r="G561" s="14">
        <f t="shared" si="43"/>
        <v>4.8899999999999997</v>
      </c>
      <c r="J561" s="48"/>
    </row>
    <row r="562" spans="1:10" ht="22.8" x14ac:dyDescent="0.3">
      <c r="A562" s="11"/>
      <c r="B562" s="11" t="s">
        <v>208</v>
      </c>
      <c r="C562" s="12" t="s">
        <v>209</v>
      </c>
      <c r="D562" s="11" t="s">
        <v>175</v>
      </c>
      <c r="E562" s="13" t="s">
        <v>475</v>
      </c>
      <c r="F562" s="51" t="s">
        <v>476</v>
      </c>
      <c r="G562" s="14">
        <f t="shared" si="43"/>
        <v>11.37</v>
      </c>
      <c r="J562" s="48"/>
    </row>
    <row r="563" spans="1:10" x14ac:dyDescent="0.3">
      <c r="A563" s="15"/>
      <c r="B563" s="15"/>
      <c r="C563" s="16"/>
      <c r="D563" s="15"/>
      <c r="E563" s="17"/>
      <c r="F563" s="58" t="s">
        <v>27</v>
      </c>
      <c r="G563" s="18">
        <f>SUM(G552:G562)</f>
        <v>667.73</v>
      </c>
      <c r="J563" s="48"/>
    </row>
    <row r="564" spans="1:10" x14ac:dyDescent="0.3">
      <c r="A564" s="19"/>
      <c r="B564" s="19"/>
      <c r="C564" s="19"/>
      <c r="D564" s="73" t="s">
        <v>28</v>
      </c>
      <c r="E564" s="73"/>
      <c r="F564" s="59">
        <v>0.21029999999999999</v>
      </c>
      <c r="G564" s="21">
        <f>ROUND(G563*$I$9,2)</f>
        <v>140.41999999999999</v>
      </c>
      <c r="J564" s="48"/>
    </row>
    <row r="565" spans="1:10" x14ac:dyDescent="0.3">
      <c r="A565" s="19"/>
      <c r="B565" s="19"/>
      <c r="C565" s="19"/>
      <c r="D565" s="22"/>
      <c r="E565" s="73" t="s">
        <v>29</v>
      </c>
      <c r="F565" s="73"/>
      <c r="G565" s="29">
        <f>SUM(G563:G564)</f>
        <v>808.15</v>
      </c>
      <c r="H565" s="47"/>
      <c r="J565" s="48"/>
    </row>
    <row r="566" spans="1:10" x14ac:dyDescent="0.3">
      <c r="A566" s="36"/>
      <c r="B566" s="36"/>
      <c r="C566" s="37"/>
      <c r="D566" s="36"/>
      <c r="E566" s="38"/>
      <c r="F566" s="26"/>
      <c r="G566" s="26"/>
      <c r="J566" s="48"/>
    </row>
    <row r="567" spans="1:10" x14ac:dyDescent="0.3">
      <c r="A567" s="64" t="s">
        <v>0</v>
      </c>
      <c r="B567" s="65"/>
      <c r="C567" s="3" t="str">
        <f>[2]orçamento!$C$73</f>
        <v>Chapisco  c/ arg. cimento+areia 1:3</v>
      </c>
      <c r="D567" s="65" t="s">
        <v>2</v>
      </c>
      <c r="E567" s="42"/>
      <c r="F567" s="67" t="s">
        <v>4</v>
      </c>
      <c r="G567" s="69" t="s">
        <v>57</v>
      </c>
      <c r="J567" s="48"/>
    </row>
    <row r="568" spans="1:10" x14ac:dyDescent="0.3">
      <c r="A568" s="71" t="s">
        <v>6</v>
      </c>
      <c r="B568" s="72"/>
      <c r="C568" s="41" t="s">
        <v>477</v>
      </c>
      <c r="D568" s="66"/>
      <c r="E568" s="44" t="str">
        <f>[2]orçamento!$B$73</f>
        <v>05.03</v>
      </c>
      <c r="F568" s="68"/>
      <c r="G568" s="70"/>
      <c r="J568" s="48"/>
    </row>
    <row r="569" spans="1:10" ht="26.4" x14ac:dyDescent="0.3">
      <c r="A569" s="7"/>
      <c r="B569" s="7" t="s">
        <v>10</v>
      </c>
      <c r="C569" s="8" t="s">
        <v>11</v>
      </c>
      <c r="D569" s="7" t="s">
        <v>12</v>
      </c>
      <c r="E569" s="9" t="s">
        <v>13</v>
      </c>
      <c r="F569" s="10" t="s">
        <v>14</v>
      </c>
      <c r="G569" s="10" t="s">
        <v>15</v>
      </c>
      <c r="J569" s="48"/>
    </row>
    <row r="570" spans="1:10" ht="22.8" x14ac:dyDescent="0.3">
      <c r="A570" s="11"/>
      <c r="B570" s="11" t="s">
        <v>168</v>
      </c>
      <c r="C570" s="12" t="s">
        <v>169</v>
      </c>
      <c r="D570" s="11" t="s">
        <v>38</v>
      </c>
      <c r="E570" s="13" t="s">
        <v>478</v>
      </c>
      <c r="F570" s="51" t="s">
        <v>479</v>
      </c>
      <c r="G570" s="14">
        <f>TRUNC(E570*F570,2)</f>
        <v>1.28</v>
      </c>
      <c r="J570" s="48"/>
    </row>
    <row r="571" spans="1:10" x14ac:dyDescent="0.3">
      <c r="A571" s="11"/>
      <c r="B571" s="11" t="s">
        <v>160</v>
      </c>
      <c r="C571" s="12" t="s">
        <v>161</v>
      </c>
      <c r="D571" s="11" t="s">
        <v>24</v>
      </c>
      <c r="E571" s="13" t="s">
        <v>158</v>
      </c>
      <c r="F571" s="51" t="s">
        <v>174</v>
      </c>
      <c r="G571" s="14">
        <f t="shared" ref="G571:G572" si="44">TRUNC(E571*F571,2)</f>
        <v>1.25</v>
      </c>
      <c r="J571" s="48"/>
    </row>
    <row r="572" spans="1:10" x14ac:dyDescent="0.3">
      <c r="A572" s="11"/>
      <c r="B572" s="11" t="s">
        <v>22</v>
      </c>
      <c r="C572" s="12" t="s">
        <v>23</v>
      </c>
      <c r="D572" s="11" t="s">
        <v>24</v>
      </c>
      <c r="E572" s="13" t="s">
        <v>170</v>
      </c>
      <c r="F572" s="51" t="s">
        <v>26</v>
      </c>
      <c r="G572" s="14">
        <f t="shared" si="44"/>
        <v>0.1</v>
      </c>
      <c r="J572" s="48"/>
    </row>
    <row r="573" spans="1:10" x14ac:dyDescent="0.3">
      <c r="A573" s="15"/>
      <c r="B573" s="15"/>
      <c r="C573" s="16"/>
      <c r="D573" s="15"/>
      <c r="E573" s="17"/>
      <c r="F573" s="58" t="s">
        <v>27</v>
      </c>
      <c r="G573" s="18">
        <f>SUM(G570:G572)</f>
        <v>2.6300000000000003</v>
      </c>
      <c r="J573" s="48"/>
    </row>
    <row r="574" spans="1:10" x14ac:dyDescent="0.3">
      <c r="A574" s="19"/>
      <c r="B574" s="19"/>
      <c r="C574" s="19"/>
      <c r="D574" s="73" t="s">
        <v>28</v>
      </c>
      <c r="E574" s="73"/>
      <c r="F574" s="59">
        <v>0.21029999999999999</v>
      </c>
      <c r="G574" s="21">
        <f>ROUND(G573*$I$9,2)</f>
        <v>0.55000000000000004</v>
      </c>
      <c r="J574" s="48"/>
    </row>
    <row r="575" spans="1:10" x14ac:dyDescent="0.3">
      <c r="A575" s="19"/>
      <c r="B575" s="19"/>
      <c r="C575" s="19"/>
      <c r="D575" s="22"/>
      <c r="E575" s="73" t="s">
        <v>29</v>
      </c>
      <c r="F575" s="73"/>
      <c r="G575" s="29">
        <f>SUM(G573:G574)</f>
        <v>3.1800000000000006</v>
      </c>
      <c r="H575" s="47"/>
      <c r="J575" s="48"/>
    </row>
    <row r="576" spans="1:10" x14ac:dyDescent="0.3">
      <c r="A576" s="33"/>
      <c r="B576" s="33"/>
      <c r="C576" s="33"/>
      <c r="D576" s="33"/>
      <c r="E576" s="34"/>
      <c r="F576" s="34"/>
      <c r="G576" s="40"/>
      <c r="J576" s="48"/>
    </row>
    <row r="577" spans="1:10" x14ac:dyDescent="0.3">
      <c r="A577" s="64" t="s">
        <v>0</v>
      </c>
      <c r="B577" s="65"/>
      <c r="C577" s="3" t="str">
        <f>[2]orçamento!$C$74</f>
        <v>Reboco paulista   c/arg. cim+cal+areia 1:2:8, esp. 20 mm</v>
      </c>
      <c r="D577" s="65" t="s">
        <v>2</v>
      </c>
      <c r="E577" s="42"/>
      <c r="F577" s="67" t="s">
        <v>4</v>
      </c>
      <c r="G577" s="69" t="s">
        <v>57</v>
      </c>
      <c r="J577" s="48"/>
    </row>
    <row r="578" spans="1:10" x14ac:dyDescent="0.3">
      <c r="A578" s="71" t="s">
        <v>6</v>
      </c>
      <c r="B578" s="72"/>
      <c r="C578" s="41" t="s">
        <v>480</v>
      </c>
      <c r="D578" s="66"/>
      <c r="E578" s="44" t="str">
        <f>[2]orçamento!$B$74</f>
        <v>05.04</v>
      </c>
      <c r="F578" s="68"/>
      <c r="G578" s="70"/>
      <c r="J578" s="48"/>
    </row>
    <row r="579" spans="1:10" ht="26.4" x14ac:dyDescent="0.3">
      <c r="A579" s="7"/>
      <c r="B579" s="7" t="s">
        <v>10</v>
      </c>
      <c r="C579" s="8" t="s">
        <v>11</v>
      </c>
      <c r="D579" s="7" t="s">
        <v>12</v>
      </c>
      <c r="E579" s="9" t="s">
        <v>13</v>
      </c>
      <c r="F579" s="10" t="s">
        <v>14</v>
      </c>
      <c r="G579" s="10" t="s">
        <v>15</v>
      </c>
      <c r="J579" s="48"/>
    </row>
    <row r="580" spans="1:10" ht="34.200000000000003" x14ac:dyDescent="0.3">
      <c r="A580" s="11"/>
      <c r="B580" s="11" t="s">
        <v>481</v>
      </c>
      <c r="C580" s="12" t="s">
        <v>482</v>
      </c>
      <c r="D580" s="11" t="s">
        <v>38</v>
      </c>
      <c r="E580" s="13" t="s">
        <v>483</v>
      </c>
      <c r="F580" s="51" t="s">
        <v>484</v>
      </c>
      <c r="G580" s="14">
        <f>TRUNC(E580*F580,2)</f>
        <v>13.62</v>
      </c>
      <c r="J580" s="48"/>
    </row>
    <row r="581" spans="1:10" x14ac:dyDescent="0.3">
      <c r="A581" s="11"/>
      <c r="B581" s="11" t="s">
        <v>160</v>
      </c>
      <c r="C581" s="12" t="s">
        <v>161</v>
      </c>
      <c r="D581" s="11" t="s">
        <v>24</v>
      </c>
      <c r="E581" s="13" t="s">
        <v>485</v>
      </c>
      <c r="F581" s="51" t="s">
        <v>174</v>
      </c>
      <c r="G581" s="14">
        <f t="shared" ref="G581:G582" si="45">TRUNC(E581*F581,2)</f>
        <v>8.39</v>
      </c>
      <c r="J581" s="48"/>
    </row>
    <row r="582" spans="1:10" x14ac:dyDescent="0.3">
      <c r="A582" s="11"/>
      <c r="B582" s="11" t="s">
        <v>22</v>
      </c>
      <c r="C582" s="12" t="s">
        <v>23</v>
      </c>
      <c r="D582" s="11" t="s">
        <v>24</v>
      </c>
      <c r="E582" s="13" t="s">
        <v>486</v>
      </c>
      <c r="F582" s="51" t="s">
        <v>26</v>
      </c>
      <c r="G582" s="14">
        <f t="shared" si="45"/>
        <v>2.4500000000000002</v>
      </c>
      <c r="J582" s="48"/>
    </row>
    <row r="583" spans="1:10" x14ac:dyDescent="0.3">
      <c r="A583" s="15"/>
      <c r="B583" s="15"/>
      <c r="C583" s="16"/>
      <c r="D583" s="15"/>
      <c r="E583" s="17"/>
      <c r="F583" s="58" t="s">
        <v>27</v>
      </c>
      <c r="G583" s="18">
        <f>SUM(G580:G582)</f>
        <v>24.459999999999997</v>
      </c>
      <c r="J583" s="48"/>
    </row>
    <row r="584" spans="1:10" x14ac:dyDescent="0.3">
      <c r="A584" s="19"/>
      <c r="B584" s="19"/>
      <c r="C584" s="19"/>
      <c r="D584" s="73" t="s">
        <v>28</v>
      </c>
      <c r="E584" s="73"/>
      <c r="F584" s="59">
        <v>0.21029999999999999</v>
      </c>
      <c r="G584" s="21">
        <f>ROUND(G583*$I$9,2)</f>
        <v>5.14</v>
      </c>
      <c r="J584" s="48"/>
    </row>
    <row r="585" spans="1:10" x14ac:dyDescent="0.3">
      <c r="A585" s="19"/>
      <c r="B585" s="19"/>
      <c r="C585" s="19"/>
      <c r="D585" s="22"/>
      <c r="E585" s="73" t="s">
        <v>29</v>
      </c>
      <c r="F585" s="73"/>
      <c r="G585" s="29">
        <f>SUM(G583:G584)</f>
        <v>29.599999999999998</v>
      </c>
      <c r="H585" s="47"/>
      <c r="J585" s="48"/>
    </row>
    <row r="586" spans="1:10" x14ac:dyDescent="0.3">
      <c r="A586" s="36"/>
      <c r="B586" s="36"/>
      <c r="C586" s="37"/>
      <c r="D586" s="36"/>
      <c r="E586" s="36"/>
      <c r="F586" s="36"/>
      <c r="G586" s="36"/>
      <c r="J586" s="48"/>
    </row>
    <row r="587" spans="1:10" x14ac:dyDescent="0.3">
      <c r="A587" s="64" t="s">
        <v>0</v>
      </c>
      <c r="B587" s="65"/>
      <c r="C587" s="3" t="str">
        <f>[2]orçamento!$C$75</f>
        <v>Emassamento c/ massa acrílica , 2 demãos</v>
      </c>
      <c r="D587" s="65" t="s">
        <v>2</v>
      </c>
      <c r="E587" s="42"/>
      <c r="F587" s="67" t="s">
        <v>4</v>
      </c>
      <c r="G587" s="69" t="s">
        <v>57</v>
      </c>
      <c r="J587" s="48"/>
    </row>
    <row r="588" spans="1:10" x14ac:dyDescent="0.3">
      <c r="A588" s="71" t="s">
        <v>6</v>
      </c>
      <c r="B588" s="72"/>
      <c r="C588" s="41" t="s">
        <v>487</v>
      </c>
      <c r="D588" s="66"/>
      <c r="E588" s="44" t="str">
        <f>[2]orçamento!$B$75</f>
        <v>05.05</v>
      </c>
      <c r="F588" s="68"/>
      <c r="G588" s="70"/>
      <c r="J588" s="48"/>
    </row>
    <row r="589" spans="1:10" ht="26.4" x14ac:dyDescent="0.3">
      <c r="A589" s="7"/>
      <c r="B589" s="7" t="s">
        <v>10</v>
      </c>
      <c r="C589" s="8" t="s">
        <v>11</v>
      </c>
      <c r="D589" s="7" t="s">
        <v>12</v>
      </c>
      <c r="E589" s="9" t="s">
        <v>13</v>
      </c>
      <c r="F589" s="10" t="s">
        <v>14</v>
      </c>
      <c r="G589" s="10" t="s">
        <v>15</v>
      </c>
      <c r="J589" s="48"/>
    </row>
    <row r="590" spans="1:10" x14ac:dyDescent="0.3">
      <c r="A590" s="11"/>
      <c r="B590" s="11" t="s">
        <v>162</v>
      </c>
      <c r="C590" s="12" t="s">
        <v>163</v>
      </c>
      <c r="D590" s="11" t="s">
        <v>5</v>
      </c>
      <c r="E590" s="13" t="s">
        <v>488</v>
      </c>
      <c r="F590" s="51" t="s">
        <v>489</v>
      </c>
      <c r="G590" s="14">
        <f>TRUNC(E590*F590,2)</f>
        <v>0.06</v>
      </c>
      <c r="J590" s="48"/>
    </row>
    <row r="591" spans="1:10" x14ac:dyDescent="0.3">
      <c r="A591" s="11"/>
      <c r="B591" s="11" t="s">
        <v>490</v>
      </c>
      <c r="C591" s="12" t="s">
        <v>491</v>
      </c>
      <c r="D591" s="11" t="s">
        <v>492</v>
      </c>
      <c r="E591" s="13" t="s">
        <v>493</v>
      </c>
      <c r="F591" s="51" t="s">
        <v>525</v>
      </c>
      <c r="G591" s="14">
        <f t="shared" ref="G591:G593" si="46">TRUNC(E591*F591,2)</f>
        <v>7.56</v>
      </c>
      <c r="J591" s="48"/>
    </row>
    <row r="592" spans="1:10" x14ac:dyDescent="0.3">
      <c r="A592" s="11"/>
      <c r="B592" s="11" t="s">
        <v>156</v>
      </c>
      <c r="C592" s="12" t="s">
        <v>157</v>
      </c>
      <c r="D592" s="11" t="s">
        <v>24</v>
      </c>
      <c r="E592" s="13" t="s">
        <v>494</v>
      </c>
      <c r="F592" s="51" t="s">
        <v>495</v>
      </c>
      <c r="G592" s="14">
        <f t="shared" si="46"/>
        <v>9.14</v>
      </c>
      <c r="J592" s="48"/>
    </row>
    <row r="593" spans="1:10" x14ac:dyDescent="0.3">
      <c r="A593" s="11"/>
      <c r="B593" s="11" t="s">
        <v>22</v>
      </c>
      <c r="C593" s="12" t="s">
        <v>23</v>
      </c>
      <c r="D593" s="11" t="s">
        <v>24</v>
      </c>
      <c r="E593" s="13" t="s">
        <v>364</v>
      </c>
      <c r="F593" s="51" t="s">
        <v>26</v>
      </c>
      <c r="G593" s="14">
        <f t="shared" si="46"/>
        <v>1.83</v>
      </c>
      <c r="J593" s="48"/>
    </row>
    <row r="594" spans="1:10" x14ac:dyDescent="0.3">
      <c r="A594" s="15"/>
      <c r="B594" s="15"/>
      <c r="C594" s="16"/>
      <c r="D594" s="15"/>
      <c r="E594" s="17"/>
      <c r="F594" s="58" t="s">
        <v>27</v>
      </c>
      <c r="G594" s="18">
        <f>SUM(G590:G593)</f>
        <v>18.589999999999996</v>
      </c>
      <c r="J594" s="48"/>
    </row>
    <row r="595" spans="1:10" x14ac:dyDescent="0.3">
      <c r="A595" s="19"/>
      <c r="B595" s="19"/>
      <c r="C595" s="19"/>
      <c r="D595" s="73" t="s">
        <v>28</v>
      </c>
      <c r="E595" s="73"/>
      <c r="F595" s="59">
        <v>0.21029999999999999</v>
      </c>
      <c r="G595" s="21">
        <f>ROUND(G594*$I$9,2)</f>
        <v>3.91</v>
      </c>
      <c r="J595" s="48"/>
    </row>
    <row r="596" spans="1:10" x14ac:dyDescent="0.3">
      <c r="A596" s="19"/>
      <c r="B596" s="19"/>
      <c r="C596" s="19"/>
      <c r="D596" s="22"/>
      <c r="E596" s="73" t="s">
        <v>29</v>
      </c>
      <c r="F596" s="73"/>
      <c r="G596" s="29">
        <f>SUM(G594:G595)</f>
        <v>22.499999999999996</v>
      </c>
      <c r="H596" s="47"/>
      <c r="J596" s="48"/>
    </row>
    <row r="597" spans="1:10" x14ac:dyDescent="0.3">
      <c r="A597" s="36"/>
      <c r="B597" s="36"/>
      <c r="C597" s="37"/>
      <c r="D597" s="36"/>
      <c r="E597" s="38"/>
      <c r="F597" s="26"/>
      <c r="G597" s="26"/>
      <c r="J597" s="48"/>
    </row>
    <row r="598" spans="1:10" x14ac:dyDescent="0.3">
      <c r="A598" s="64" t="s">
        <v>0</v>
      </c>
      <c r="B598" s="65"/>
      <c r="C598" s="43" t="str">
        <f>[2]orçamento!$C$76</f>
        <v>Pintura látex PVA, 2 demãos,</v>
      </c>
      <c r="D598" s="65" t="s">
        <v>2</v>
      </c>
      <c r="E598" s="42"/>
      <c r="F598" s="67" t="s">
        <v>4</v>
      </c>
      <c r="G598" s="69" t="s">
        <v>57</v>
      </c>
      <c r="J598" s="48"/>
    </row>
    <row r="599" spans="1:10" x14ac:dyDescent="0.3">
      <c r="A599" s="71" t="s">
        <v>6</v>
      </c>
      <c r="B599" s="72"/>
      <c r="C599" s="41" t="s">
        <v>496</v>
      </c>
      <c r="D599" s="66"/>
      <c r="E599" s="44" t="str">
        <f>[2]orçamento!$B$76</f>
        <v>05.06</v>
      </c>
      <c r="F599" s="68"/>
      <c r="G599" s="70"/>
      <c r="J599" s="48"/>
    </row>
    <row r="600" spans="1:10" ht="26.4" x14ac:dyDescent="0.3">
      <c r="A600" s="7"/>
      <c r="B600" s="7" t="s">
        <v>10</v>
      </c>
      <c r="C600" s="8" t="s">
        <v>11</v>
      </c>
      <c r="D600" s="7" t="s">
        <v>12</v>
      </c>
      <c r="E600" s="9" t="s">
        <v>13</v>
      </c>
      <c r="F600" s="10" t="s">
        <v>14</v>
      </c>
      <c r="G600" s="10" t="s">
        <v>15</v>
      </c>
      <c r="J600" s="48"/>
    </row>
    <row r="601" spans="1:10" x14ac:dyDescent="0.3">
      <c r="A601" s="11"/>
      <c r="B601" s="11" t="s">
        <v>497</v>
      </c>
      <c r="C601" s="12" t="s">
        <v>498</v>
      </c>
      <c r="D601" s="11" t="s">
        <v>155</v>
      </c>
      <c r="E601" s="13" t="s">
        <v>499</v>
      </c>
      <c r="F601" s="51" t="s">
        <v>500</v>
      </c>
      <c r="G601" s="14">
        <f>TRUNC(E601*F601,2)</f>
        <v>5.44</v>
      </c>
      <c r="J601" s="48"/>
    </row>
    <row r="602" spans="1:10" x14ac:dyDescent="0.3">
      <c r="A602" s="11"/>
      <c r="B602" s="11" t="s">
        <v>22</v>
      </c>
      <c r="C602" s="12" t="s">
        <v>23</v>
      </c>
      <c r="D602" s="11" t="s">
        <v>24</v>
      </c>
      <c r="E602" s="13" t="s">
        <v>501</v>
      </c>
      <c r="F602" s="51" t="s">
        <v>26</v>
      </c>
      <c r="G602" s="14">
        <f t="shared" ref="G602:G604" si="47">TRUNC(E602*F602,2)</f>
        <v>0.17</v>
      </c>
      <c r="J602" s="48"/>
    </row>
    <row r="603" spans="1:10" ht="22.8" x14ac:dyDescent="0.3">
      <c r="A603" s="11"/>
      <c r="B603" s="11" t="s">
        <v>502</v>
      </c>
      <c r="C603" s="12" t="s">
        <v>503</v>
      </c>
      <c r="D603" s="11" t="s">
        <v>19</v>
      </c>
      <c r="E603" s="13" t="s">
        <v>504</v>
      </c>
      <c r="F603" s="51" t="s">
        <v>505</v>
      </c>
      <c r="G603" s="14">
        <f t="shared" si="47"/>
        <v>0.08</v>
      </c>
      <c r="J603" s="48"/>
    </row>
    <row r="604" spans="1:10" ht="22.8" x14ac:dyDescent="0.3">
      <c r="A604" s="11"/>
      <c r="B604" s="11" t="s">
        <v>506</v>
      </c>
      <c r="C604" s="12" t="s">
        <v>507</v>
      </c>
      <c r="D604" s="11" t="s">
        <v>175</v>
      </c>
      <c r="E604" s="13" t="s">
        <v>508</v>
      </c>
      <c r="F604" s="51" t="s">
        <v>509</v>
      </c>
      <c r="G604" s="14">
        <f t="shared" si="47"/>
        <v>0.5</v>
      </c>
      <c r="J604" s="48"/>
    </row>
    <row r="605" spans="1:10" x14ac:dyDescent="0.3">
      <c r="A605" s="15"/>
      <c r="B605" s="15"/>
      <c r="C605" s="16"/>
      <c r="D605" s="15"/>
      <c r="E605" s="17"/>
      <c r="F605" s="58" t="s">
        <v>27</v>
      </c>
      <c r="G605" s="18">
        <f>SUM(G601:G604)</f>
        <v>6.19</v>
      </c>
      <c r="J605" s="48"/>
    </row>
    <row r="606" spans="1:10" x14ac:dyDescent="0.3">
      <c r="A606" s="19"/>
      <c r="B606" s="19"/>
      <c r="C606" s="19"/>
      <c r="D606" s="73" t="s">
        <v>28</v>
      </c>
      <c r="E606" s="73"/>
      <c r="F606" s="59">
        <v>0.21029999999999999</v>
      </c>
      <c r="G606" s="21">
        <f>ROUND(G605*$I$9,2)</f>
        <v>1.3</v>
      </c>
      <c r="J606" s="48"/>
    </row>
    <row r="607" spans="1:10" x14ac:dyDescent="0.3">
      <c r="A607" s="19"/>
      <c r="B607" s="19"/>
      <c r="C607" s="19"/>
      <c r="D607" s="22"/>
      <c r="E607" s="73" t="s">
        <v>29</v>
      </c>
      <c r="F607" s="73"/>
      <c r="G607" s="29">
        <f>SUM(G605:G606)</f>
        <v>7.49</v>
      </c>
      <c r="H607" s="47"/>
      <c r="J607" s="48"/>
    </row>
    <row r="608" spans="1:10" x14ac:dyDescent="0.3">
      <c r="A608" s="36"/>
      <c r="B608" s="36"/>
      <c r="C608" s="37"/>
      <c r="D608" s="36"/>
      <c r="E608" s="38"/>
      <c r="F608" s="26"/>
      <c r="G608" s="26"/>
      <c r="J608" s="48"/>
    </row>
    <row r="609" spans="1:10" x14ac:dyDescent="0.3">
      <c r="A609" s="64" t="s">
        <v>0</v>
      </c>
      <c r="B609" s="65"/>
      <c r="C609" s="3" t="str">
        <f>[2]orçamento!$C$77</f>
        <v>Limpeza geral da obra</v>
      </c>
      <c r="D609" s="65" t="s">
        <v>2</v>
      </c>
      <c r="E609" s="42"/>
      <c r="F609" s="67" t="s">
        <v>4</v>
      </c>
      <c r="G609" s="69" t="s">
        <v>57</v>
      </c>
      <c r="J609" s="48"/>
    </row>
    <row r="610" spans="1:10" x14ac:dyDescent="0.3">
      <c r="A610" s="71" t="s">
        <v>6</v>
      </c>
      <c r="B610" s="72"/>
      <c r="C610" s="41" t="s">
        <v>510</v>
      </c>
      <c r="D610" s="66"/>
      <c r="E610" s="44" t="str">
        <f>[2]orçamento!$B$77</f>
        <v>05.07</v>
      </c>
      <c r="F610" s="68"/>
      <c r="G610" s="70"/>
      <c r="J610" s="48"/>
    </row>
    <row r="611" spans="1:10" ht="26.4" x14ac:dyDescent="0.3">
      <c r="A611" s="7"/>
      <c r="B611" s="7" t="s">
        <v>10</v>
      </c>
      <c r="C611" s="8" t="s">
        <v>11</v>
      </c>
      <c r="D611" s="7" t="s">
        <v>12</v>
      </c>
      <c r="E611" s="9" t="s">
        <v>13</v>
      </c>
      <c r="F611" s="10" t="s">
        <v>14</v>
      </c>
      <c r="G611" s="10" t="s">
        <v>15</v>
      </c>
      <c r="J611" s="48"/>
    </row>
    <row r="612" spans="1:10" x14ac:dyDescent="0.3">
      <c r="A612" s="11"/>
      <c r="B612" s="11" t="s">
        <v>511</v>
      </c>
      <c r="C612" s="12" t="s">
        <v>512</v>
      </c>
      <c r="D612" s="11" t="s">
        <v>155</v>
      </c>
      <c r="E612" s="13" t="s">
        <v>150</v>
      </c>
      <c r="F612" s="51" t="s">
        <v>513</v>
      </c>
      <c r="G612" s="14">
        <f>TRUNC(E612*F612,2)</f>
        <v>0.24</v>
      </c>
      <c r="J612" s="48"/>
    </row>
    <row r="613" spans="1:10" x14ac:dyDescent="0.3">
      <c r="A613" s="11"/>
      <c r="B613" s="11" t="s">
        <v>22</v>
      </c>
      <c r="C613" s="12" t="s">
        <v>23</v>
      </c>
      <c r="D613" s="11" t="s">
        <v>24</v>
      </c>
      <c r="E613" s="13" t="s">
        <v>514</v>
      </c>
      <c r="F613" s="51" t="s">
        <v>26</v>
      </c>
      <c r="G613" s="14">
        <f t="shared" ref="G613" si="48">TRUNC(E613*F613,2)</f>
        <v>2.0099999999999998</v>
      </c>
      <c r="J613" s="48"/>
    </row>
    <row r="614" spans="1:10" x14ac:dyDescent="0.3">
      <c r="A614" s="15"/>
      <c r="B614" s="15"/>
      <c r="C614" s="16"/>
      <c r="D614" s="15"/>
      <c r="E614" s="17"/>
      <c r="F614" s="58" t="s">
        <v>27</v>
      </c>
      <c r="G614" s="18">
        <f>SUM(G612:G613)</f>
        <v>2.25</v>
      </c>
      <c r="J614" s="48"/>
    </row>
    <row r="615" spans="1:10" x14ac:dyDescent="0.3">
      <c r="A615" s="19"/>
      <c r="B615" s="19"/>
      <c r="C615" s="19"/>
      <c r="D615" s="73" t="s">
        <v>28</v>
      </c>
      <c r="E615" s="73"/>
      <c r="F615" s="59">
        <v>0.21029999999999999</v>
      </c>
      <c r="G615" s="21">
        <f>ROUND(G614*$I$9,2)</f>
        <v>0.47</v>
      </c>
      <c r="J615" s="48"/>
    </row>
    <row r="616" spans="1:10" x14ac:dyDescent="0.3">
      <c r="A616" s="19"/>
      <c r="B616" s="19"/>
      <c r="C616" s="19"/>
      <c r="D616" s="22"/>
      <c r="E616" s="73" t="s">
        <v>29</v>
      </c>
      <c r="F616" s="73"/>
      <c r="G616" s="29">
        <f>SUM(G614:G615)</f>
        <v>2.7199999999999998</v>
      </c>
      <c r="H616" s="47"/>
      <c r="J616" s="48"/>
    </row>
    <row r="617" spans="1:10" x14ac:dyDescent="0.3">
      <c r="A617" s="39"/>
      <c r="B617" s="39"/>
      <c r="C617" s="39"/>
      <c r="D617" s="39"/>
      <c r="E617" s="39"/>
      <c r="F617" s="39"/>
      <c r="G617" s="39"/>
      <c r="J617" s="48"/>
    </row>
    <row r="618" spans="1:10" x14ac:dyDescent="0.3">
      <c r="A618" s="33"/>
      <c r="B618" s="33"/>
      <c r="C618" s="33"/>
      <c r="D618" s="33"/>
      <c r="E618" s="34"/>
      <c r="F618" s="34"/>
      <c r="G618" s="40"/>
      <c r="J618" s="48"/>
    </row>
    <row r="619" spans="1:10" x14ac:dyDescent="0.3">
      <c r="J619" s="48"/>
    </row>
    <row r="620" spans="1:10" x14ac:dyDescent="0.3">
      <c r="J620" s="48"/>
    </row>
    <row r="621" spans="1:10" x14ac:dyDescent="0.3">
      <c r="J621" s="48"/>
    </row>
    <row r="622" spans="1:10" x14ac:dyDescent="0.3">
      <c r="J622" s="48"/>
    </row>
    <row r="623" spans="1:10" x14ac:dyDescent="0.3">
      <c r="J623" s="48"/>
    </row>
    <row r="624" spans="1:10" x14ac:dyDescent="0.3">
      <c r="J624" s="48"/>
    </row>
    <row r="625" spans="10:10" x14ac:dyDescent="0.3">
      <c r="J625" s="48"/>
    </row>
    <row r="626" spans="10:10" x14ac:dyDescent="0.3">
      <c r="J626" s="48"/>
    </row>
    <row r="627" spans="10:10" x14ac:dyDescent="0.3">
      <c r="J627" s="48"/>
    </row>
    <row r="628" spans="10:10" x14ac:dyDescent="0.3">
      <c r="J628" s="48"/>
    </row>
    <row r="629" spans="10:10" x14ac:dyDescent="0.3">
      <c r="J629" s="48"/>
    </row>
    <row r="630" spans="10:10" x14ac:dyDescent="0.3">
      <c r="J630" s="48"/>
    </row>
    <row r="631" spans="10:10" x14ac:dyDescent="0.3">
      <c r="J631" s="48"/>
    </row>
    <row r="632" spans="10:10" x14ac:dyDescent="0.3">
      <c r="J632" s="48"/>
    </row>
    <row r="633" spans="10:10" x14ac:dyDescent="0.3">
      <c r="J633" s="48"/>
    </row>
    <row r="634" spans="10:10" x14ac:dyDescent="0.3">
      <c r="J634" s="48"/>
    </row>
    <row r="635" spans="10:10" x14ac:dyDescent="0.3">
      <c r="J635" s="48"/>
    </row>
    <row r="636" spans="10:10" x14ac:dyDescent="0.3">
      <c r="J636" s="48"/>
    </row>
    <row r="637" spans="10:10" x14ac:dyDescent="0.3">
      <c r="J637" s="48"/>
    </row>
    <row r="638" spans="10:10" x14ac:dyDescent="0.3">
      <c r="J638" s="48"/>
    </row>
    <row r="639" spans="10:10" x14ac:dyDescent="0.3">
      <c r="J639" s="48"/>
    </row>
    <row r="640" spans="10:10" x14ac:dyDescent="0.3">
      <c r="J640" s="48"/>
    </row>
    <row r="641" spans="10:10" x14ac:dyDescent="0.3">
      <c r="J641" s="48"/>
    </row>
    <row r="642" spans="10:10" x14ac:dyDescent="0.3">
      <c r="J642" s="48"/>
    </row>
    <row r="643" spans="10:10" x14ac:dyDescent="0.3">
      <c r="J643" s="48"/>
    </row>
    <row r="644" spans="10:10" x14ac:dyDescent="0.3">
      <c r="J644" s="48"/>
    </row>
    <row r="645" spans="10:10" x14ac:dyDescent="0.3">
      <c r="J645" s="48"/>
    </row>
    <row r="646" spans="10:10" x14ac:dyDescent="0.3">
      <c r="J646" s="48"/>
    </row>
    <row r="647" spans="10:10" x14ac:dyDescent="0.3">
      <c r="J647" s="48"/>
    </row>
    <row r="648" spans="10:10" x14ac:dyDescent="0.3">
      <c r="J648" s="48"/>
    </row>
    <row r="649" spans="10:10" x14ac:dyDescent="0.3">
      <c r="J649" s="48"/>
    </row>
    <row r="650" spans="10:10" x14ac:dyDescent="0.3">
      <c r="J650" s="48"/>
    </row>
    <row r="651" spans="10:10" x14ac:dyDescent="0.3">
      <c r="J651" s="48"/>
    </row>
    <row r="652" spans="10:10" x14ac:dyDescent="0.3">
      <c r="J652" s="48"/>
    </row>
    <row r="653" spans="10:10" x14ac:dyDescent="0.3">
      <c r="J653" s="48"/>
    </row>
    <row r="654" spans="10:10" x14ac:dyDescent="0.3">
      <c r="J654" s="48"/>
    </row>
    <row r="655" spans="10:10" x14ac:dyDescent="0.3">
      <c r="J655" s="48"/>
    </row>
    <row r="656" spans="10:10" x14ac:dyDescent="0.3">
      <c r="J656" s="48"/>
    </row>
  </sheetData>
  <autoFilter ref="A6:G616" xr:uid="{00000000-0009-0000-0000-000000000000}"/>
  <mergeCells count="394">
    <mergeCell ref="A609:B609"/>
    <mergeCell ref="D609:D610"/>
    <mergeCell ref="F609:F610"/>
    <mergeCell ref="G609:G610"/>
    <mergeCell ref="A610:B610"/>
    <mergeCell ref="D615:E615"/>
    <mergeCell ref="A587:B587"/>
    <mergeCell ref="D587:D588"/>
    <mergeCell ref="F587:F588"/>
    <mergeCell ref="G587:G588"/>
    <mergeCell ref="A588:B588"/>
    <mergeCell ref="D595:E595"/>
    <mergeCell ref="E596:F596"/>
    <mergeCell ref="A598:B598"/>
    <mergeCell ref="D598:D599"/>
    <mergeCell ref="F598:F599"/>
    <mergeCell ref="G598:G599"/>
    <mergeCell ref="A599:B599"/>
    <mergeCell ref="A567:B567"/>
    <mergeCell ref="D567:D568"/>
    <mergeCell ref="F567:F568"/>
    <mergeCell ref="G567:G568"/>
    <mergeCell ref="A568:B568"/>
    <mergeCell ref="D574:E574"/>
    <mergeCell ref="A577:B577"/>
    <mergeCell ref="D577:D578"/>
    <mergeCell ref="F577:F578"/>
    <mergeCell ref="G577:G578"/>
    <mergeCell ref="A578:B578"/>
    <mergeCell ref="E575:F575"/>
    <mergeCell ref="A539:B539"/>
    <mergeCell ref="D539:D540"/>
    <mergeCell ref="F539:F540"/>
    <mergeCell ref="G539:G540"/>
    <mergeCell ref="A540:B540"/>
    <mergeCell ref="D546:E546"/>
    <mergeCell ref="A549:B549"/>
    <mergeCell ref="D549:D550"/>
    <mergeCell ref="F549:F550"/>
    <mergeCell ref="G549:G550"/>
    <mergeCell ref="A550:B550"/>
    <mergeCell ref="A515:B515"/>
    <mergeCell ref="D515:D516"/>
    <mergeCell ref="F515:F516"/>
    <mergeCell ref="G515:G516"/>
    <mergeCell ref="A516:B516"/>
    <mergeCell ref="D523:E523"/>
    <mergeCell ref="E524:F524"/>
    <mergeCell ref="A526:B526"/>
    <mergeCell ref="D526:D527"/>
    <mergeCell ref="F526:F527"/>
    <mergeCell ref="G526:G527"/>
    <mergeCell ref="A527:B527"/>
    <mergeCell ref="E14:F14"/>
    <mergeCell ref="A16:B16"/>
    <mergeCell ref="D16:D17"/>
    <mergeCell ref="F16:F17"/>
    <mergeCell ref="G16:G17"/>
    <mergeCell ref="A17:B17"/>
    <mergeCell ref="A7:B7"/>
    <mergeCell ref="D7:D8"/>
    <mergeCell ref="F7:F8"/>
    <mergeCell ref="G7:G8"/>
    <mergeCell ref="A8:B8"/>
    <mergeCell ref="D13:E13"/>
    <mergeCell ref="D42:E42"/>
    <mergeCell ref="E43:F43"/>
    <mergeCell ref="A45:B45"/>
    <mergeCell ref="D45:D46"/>
    <mergeCell ref="F45:F46"/>
    <mergeCell ref="G45:G46"/>
    <mergeCell ref="A46:B46"/>
    <mergeCell ref="D34:E34"/>
    <mergeCell ref="E35:F35"/>
    <mergeCell ref="A37:B37"/>
    <mergeCell ref="D37:D38"/>
    <mergeCell ref="F37:F38"/>
    <mergeCell ref="G37:G38"/>
    <mergeCell ref="A38:B38"/>
    <mergeCell ref="D58:E58"/>
    <mergeCell ref="E59:F59"/>
    <mergeCell ref="A61:B61"/>
    <mergeCell ref="D61:D62"/>
    <mergeCell ref="F61:F62"/>
    <mergeCell ref="G61:G62"/>
    <mergeCell ref="A62:B62"/>
    <mergeCell ref="D50:E50"/>
    <mergeCell ref="E51:F51"/>
    <mergeCell ref="A53:B53"/>
    <mergeCell ref="D53:D54"/>
    <mergeCell ref="F53:F54"/>
    <mergeCell ref="G53:G54"/>
    <mergeCell ref="A54:B54"/>
    <mergeCell ref="D74:E74"/>
    <mergeCell ref="E75:F75"/>
    <mergeCell ref="A77:B77"/>
    <mergeCell ref="D77:D78"/>
    <mergeCell ref="F77:F78"/>
    <mergeCell ref="G77:G78"/>
    <mergeCell ref="A78:B78"/>
    <mergeCell ref="D66:E66"/>
    <mergeCell ref="E67:F67"/>
    <mergeCell ref="A69:B69"/>
    <mergeCell ref="D69:D70"/>
    <mergeCell ref="F69:F70"/>
    <mergeCell ref="G69:G70"/>
    <mergeCell ref="A70:B70"/>
    <mergeCell ref="G98:G99"/>
    <mergeCell ref="A99:B99"/>
    <mergeCell ref="D84:E84"/>
    <mergeCell ref="E85:F85"/>
    <mergeCell ref="A87:B87"/>
    <mergeCell ref="D87:D88"/>
    <mergeCell ref="F87:F88"/>
    <mergeCell ref="G87:G88"/>
    <mergeCell ref="A88:B88"/>
    <mergeCell ref="D106:E106"/>
    <mergeCell ref="E107:F107"/>
    <mergeCell ref="E108:F108"/>
    <mergeCell ref="A109:B109"/>
    <mergeCell ref="D109:D110"/>
    <mergeCell ref="F109:F110"/>
    <mergeCell ref="D95:E95"/>
    <mergeCell ref="E96:F96"/>
    <mergeCell ref="A98:B98"/>
    <mergeCell ref="D98:D99"/>
    <mergeCell ref="F98:F99"/>
    <mergeCell ref="D131:E131"/>
    <mergeCell ref="E132:F132"/>
    <mergeCell ref="A134:B134"/>
    <mergeCell ref="D134:D135"/>
    <mergeCell ref="F134:F135"/>
    <mergeCell ref="G134:G135"/>
    <mergeCell ref="A135:B135"/>
    <mergeCell ref="G109:G110"/>
    <mergeCell ref="A110:B110"/>
    <mergeCell ref="D117:E117"/>
    <mergeCell ref="E118:F118"/>
    <mergeCell ref="A120:B120"/>
    <mergeCell ref="D120:D121"/>
    <mergeCell ref="F120:F121"/>
    <mergeCell ref="G120:G121"/>
    <mergeCell ref="A121:B121"/>
    <mergeCell ref="D151:E151"/>
    <mergeCell ref="E152:F152"/>
    <mergeCell ref="A154:B154"/>
    <mergeCell ref="D154:D155"/>
    <mergeCell ref="F154:F155"/>
    <mergeCell ref="G154:G155"/>
    <mergeCell ref="A155:B155"/>
    <mergeCell ref="D141:E141"/>
    <mergeCell ref="E142:F142"/>
    <mergeCell ref="A144:B144"/>
    <mergeCell ref="D144:D145"/>
    <mergeCell ref="F144:F145"/>
    <mergeCell ref="G144:G145"/>
    <mergeCell ref="A145:B145"/>
    <mergeCell ref="D169:E169"/>
    <mergeCell ref="E170:F170"/>
    <mergeCell ref="A172:B172"/>
    <mergeCell ref="D172:D173"/>
    <mergeCell ref="F172:F173"/>
    <mergeCell ref="G172:G173"/>
    <mergeCell ref="A173:B173"/>
    <mergeCell ref="D160:E160"/>
    <mergeCell ref="E161:F161"/>
    <mergeCell ref="A163:B163"/>
    <mergeCell ref="D163:D164"/>
    <mergeCell ref="F163:F164"/>
    <mergeCell ref="G163:G164"/>
    <mergeCell ref="A164:B164"/>
    <mergeCell ref="D188:E188"/>
    <mergeCell ref="E189:F189"/>
    <mergeCell ref="A192:B192"/>
    <mergeCell ref="D192:D193"/>
    <mergeCell ref="F192:F193"/>
    <mergeCell ref="G192:G193"/>
    <mergeCell ref="A193:B193"/>
    <mergeCell ref="D178:E178"/>
    <mergeCell ref="E179:F179"/>
    <mergeCell ref="A181:B181"/>
    <mergeCell ref="D181:D182"/>
    <mergeCell ref="F181:F182"/>
    <mergeCell ref="G181:G182"/>
    <mergeCell ref="A182:B182"/>
    <mergeCell ref="E429:F429"/>
    <mergeCell ref="E418:F418"/>
    <mergeCell ref="E396:F396"/>
    <mergeCell ref="E407:F407"/>
    <mergeCell ref="D384:E384"/>
    <mergeCell ref="E385:F385"/>
    <mergeCell ref="D201:E201"/>
    <mergeCell ref="E202:F202"/>
    <mergeCell ref="E240:F240"/>
    <mergeCell ref="E266:F266"/>
    <mergeCell ref="D274:E274"/>
    <mergeCell ref="D277:D278"/>
    <mergeCell ref="F277:F278"/>
    <mergeCell ref="D282:E282"/>
    <mergeCell ref="E283:F283"/>
    <mergeCell ref="D330:E330"/>
    <mergeCell ref="E331:F331"/>
    <mergeCell ref="D351:E351"/>
    <mergeCell ref="E352:F352"/>
    <mergeCell ref="D373:E373"/>
    <mergeCell ref="E374:F374"/>
    <mergeCell ref="E480:F480"/>
    <mergeCell ref="E491:F491"/>
    <mergeCell ref="E469:F469"/>
    <mergeCell ref="E458:F458"/>
    <mergeCell ref="E438:F438"/>
    <mergeCell ref="E447:F447"/>
    <mergeCell ref="E547:F547"/>
    <mergeCell ref="D536:E536"/>
    <mergeCell ref="E537:F537"/>
    <mergeCell ref="D564:E564"/>
    <mergeCell ref="E565:F565"/>
    <mergeCell ref="D584:E584"/>
    <mergeCell ref="E585:F585"/>
    <mergeCell ref="E616:F616"/>
    <mergeCell ref="D606:E606"/>
    <mergeCell ref="E607:F607"/>
    <mergeCell ref="E513:F513"/>
    <mergeCell ref="E502:F502"/>
    <mergeCell ref="G228:G229"/>
    <mergeCell ref="A229:B229"/>
    <mergeCell ref="D239:E239"/>
    <mergeCell ref="G204:G205"/>
    <mergeCell ref="A205:B205"/>
    <mergeCell ref="D213:E213"/>
    <mergeCell ref="E214:F214"/>
    <mergeCell ref="A216:B216"/>
    <mergeCell ref="D216:D217"/>
    <mergeCell ref="F216:F217"/>
    <mergeCell ref="G216:G217"/>
    <mergeCell ref="A217:B217"/>
    <mergeCell ref="A204:B204"/>
    <mergeCell ref="D204:D205"/>
    <mergeCell ref="F204:F205"/>
    <mergeCell ref="D225:E225"/>
    <mergeCell ref="E226:F226"/>
    <mergeCell ref="A228:B228"/>
    <mergeCell ref="D228:D229"/>
    <mergeCell ref="F228:F229"/>
    <mergeCell ref="G268:G269"/>
    <mergeCell ref="A269:B269"/>
    <mergeCell ref="A242:B242"/>
    <mergeCell ref="D242:D243"/>
    <mergeCell ref="F242:F243"/>
    <mergeCell ref="G242:G243"/>
    <mergeCell ref="A243:B243"/>
    <mergeCell ref="D265:E265"/>
    <mergeCell ref="D291:E291"/>
    <mergeCell ref="A268:B268"/>
    <mergeCell ref="D268:D269"/>
    <mergeCell ref="F268:F269"/>
    <mergeCell ref="G294:G295"/>
    <mergeCell ref="A295:B295"/>
    <mergeCell ref="E275:F275"/>
    <mergeCell ref="A285:B285"/>
    <mergeCell ref="D285:D286"/>
    <mergeCell ref="F285:F286"/>
    <mergeCell ref="G285:G286"/>
    <mergeCell ref="A286:B286"/>
    <mergeCell ref="A277:B277"/>
    <mergeCell ref="G277:G278"/>
    <mergeCell ref="A278:B278"/>
    <mergeCell ref="E292:F292"/>
    <mergeCell ref="A294:B294"/>
    <mergeCell ref="D294:D295"/>
    <mergeCell ref="F294:F295"/>
    <mergeCell ref="G314:G315"/>
    <mergeCell ref="A315:B315"/>
    <mergeCell ref="D302:E302"/>
    <mergeCell ref="E303:F303"/>
    <mergeCell ref="A305:B305"/>
    <mergeCell ref="D305:D306"/>
    <mergeCell ref="F305:F306"/>
    <mergeCell ref="G305:G306"/>
    <mergeCell ref="A306:B306"/>
    <mergeCell ref="D311:E311"/>
    <mergeCell ref="E312:F312"/>
    <mergeCell ref="A314:B314"/>
    <mergeCell ref="D314:D315"/>
    <mergeCell ref="F314:F315"/>
    <mergeCell ref="A333:B333"/>
    <mergeCell ref="D333:D334"/>
    <mergeCell ref="F333:F334"/>
    <mergeCell ref="G333:G334"/>
    <mergeCell ref="A334:B334"/>
    <mergeCell ref="D322:E322"/>
    <mergeCell ref="E323:F323"/>
    <mergeCell ref="A325:B325"/>
    <mergeCell ref="D325:D326"/>
    <mergeCell ref="F325:F326"/>
    <mergeCell ref="G325:G326"/>
    <mergeCell ref="A326:B326"/>
    <mergeCell ref="A354:B354"/>
    <mergeCell ref="D354:D355"/>
    <mergeCell ref="F354:F355"/>
    <mergeCell ref="G354:G355"/>
    <mergeCell ref="A355:B355"/>
    <mergeCell ref="D340:E340"/>
    <mergeCell ref="E341:F341"/>
    <mergeCell ref="A343:B343"/>
    <mergeCell ref="D343:D344"/>
    <mergeCell ref="F343:F344"/>
    <mergeCell ref="G343:G344"/>
    <mergeCell ref="A344:B344"/>
    <mergeCell ref="A376:B376"/>
    <mergeCell ref="D376:D377"/>
    <mergeCell ref="F376:F377"/>
    <mergeCell ref="G376:G377"/>
    <mergeCell ref="A377:B377"/>
    <mergeCell ref="D362:E362"/>
    <mergeCell ref="E363:F363"/>
    <mergeCell ref="A365:B365"/>
    <mergeCell ref="D365:D366"/>
    <mergeCell ref="F365:F366"/>
    <mergeCell ref="G365:G366"/>
    <mergeCell ref="A366:B366"/>
    <mergeCell ref="A398:B398"/>
    <mergeCell ref="D398:D399"/>
    <mergeCell ref="F398:F399"/>
    <mergeCell ref="G398:G399"/>
    <mergeCell ref="A399:B399"/>
    <mergeCell ref="D406:E406"/>
    <mergeCell ref="A387:B387"/>
    <mergeCell ref="D387:D388"/>
    <mergeCell ref="F387:F388"/>
    <mergeCell ref="G387:G388"/>
    <mergeCell ref="A388:B388"/>
    <mergeCell ref="D395:E395"/>
    <mergeCell ref="A420:B420"/>
    <mergeCell ref="D420:D421"/>
    <mergeCell ref="F420:F421"/>
    <mergeCell ref="G420:G421"/>
    <mergeCell ref="A421:B421"/>
    <mergeCell ref="D428:E428"/>
    <mergeCell ref="A409:B409"/>
    <mergeCell ref="D409:D410"/>
    <mergeCell ref="F409:F410"/>
    <mergeCell ref="G409:G410"/>
    <mergeCell ref="A410:B410"/>
    <mergeCell ref="D417:E417"/>
    <mergeCell ref="A440:B440"/>
    <mergeCell ref="D440:D441"/>
    <mergeCell ref="F440:F441"/>
    <mergeCell ref="G440:G441"/>
    <mergeCell ref="A441:B441"/>
    <mergeCell ref="D446:E446"/>
    <mergeCell ref="A431:B431"/>
    <mergeCell ref="D431:D432"/>
    <mergeCell ref="F431:F432"/>
    <mergeCell ref="G431:G432"/>
    <mergeCell ref="A432:B432"/>
    <mergeCell ref="D437:E437"/>
    <mergeCell ref="D479:E479"/>
    <mergeCell ref="A460:B460"/>
    <mergeCell ref="D460:D461"/>
    <mergeCell ref="F460:F461"/>
    <mergeCell ref="G460:G461"/>
    <mergeCell ref="A461:B461"/>
    <mergeCell ref="D468:E468"/>
    <mergeCell ref="A449:B449"/>
    <mergeCell ref="D449:D450"/>
    <mergeCell ref="F449:F450"/>
    <mergeCell ref="G449:G450"/>
    <mergeCell ref="A450:B450"/>
    <mergeCell ref="D457:E457"/>
    <mergeCell ref="A5:G5"/>
    <mergeCell ref="A504:B504"/>
    <mergeCell ref="D504:D505"/>
    <mergeCell ref="F504:F505"/>
    <mergeCell ref="G504:G505"/>
    <mergeCell ref="A505:B505"/>
    <mergeCell ref="D512:E512"/>
    <mergeCell ref="A493:B493"/>
    <mergeCell ref="D493:D494"/>
    <mergeCell ref="F493:F494"/>
    <mergeCell ref="G493:G494"/>
    <mergeCell ref="A494:B494"/>
    <mergeCell ref="D501:E501"/>
    <mergeCell ref="A482:B482"/>
    <mergeCell ref="D482:D483"/>
    <mergeCell ref="F482:F483"/>
    <mergeCell ref="G482:G483"/>
    <mergeCell ref="A483:B483"/>
    <mergeCell ref="D490:E490"/>
    <mergeCell ref="A471:B471"/>
    <mergeCell ref="D471:D472"/>
    <mergeCell ref="F471:F472"/>
    <mergeCell ref="G471:G472"/>
    <mergeCell ref="A472:B472"/>
  </mergeCells>
  <conditionalFormatting sqref="A12:G12">
    <cfRule type="expression" dxfId="159" priority="1037" stopIfTrue="1">
      <formula>AND($A12&lt;&gt;"COMPOSICAO",$A12&lt;&gt;"INSUMO",$A12&lt;&gt;"")</formula>
    </cfRule>
    <cfRule type="expression" dxfId="158" priority="1038" stopIfTrue="1">
      <formula>AND(OR($A12="COMPOSICAO",$A12="INSUMO",$A12&lt;&gt;""),$A12&lt;&gt;"")</formula>
    </cfRule>
  </conditionalFormatting>
  <conditionalFormatting sqref="A97:E97">
    <cfRule type="expression" dxfId="157" priority="1033" stopIfTrue="1">
      <formula>AND($A97&lt;&gt;"COMPOSICAO",$A97&lt;&gt;"INSUMO",$A97&lt;&gt;"")</formula>
    </cfRule>
    <cfRule type="expression" dxfId="156" priority="1034" stopIfTrue="1">
      <formula>AND(OR($A97="COMPOSICAO",$A97="INSUMO",$A97&lt;&gt;""),$A97&lt;&gt;"")</formula>
    </cfRule>
  </conditionalFormatting>
  <conditionalFormatting sqref="F97">
    <cfRule type="expression" dxfId="155" priority="1035" stopIfTrue="1">
      <formula>AND($A97&lt;&gt;"COMPOSICAO",$A97&lt;&gt;"INSUMO",$A97&lt;&gt;"")</formula>
    </cfRule>
    <cfRule type="expression" dxfId="154" priority="1036" stopIfTrue="1">
      <formula>AND(OR($A97="COMPOSICAO",$A97="INSUMO",$A97&lt;&gt;""),$A97&lt;&gt;"")</formula>
    </cfRule>
  </conditionalFormatting>
  <conditionalFormatting sqref="F267:G267">
    <cfRule type="expression" dxfId="153" priority="1001" stopIfTrue="1">
      <formula>AND($A267&lt;&gt;"COMPOSICAO",$A267&lt;&gt;"INSUMO",$A267&lt;&gt;"")</formula>
    </cfRule>
    <cfRule type="expression" dxfId="152" priority="1002" stopIfTrue="1">
      <formula>AND(OR($A267="COMPOSICAO",$A267="INSUMO",$A267&lt;&gt;""),$A267&lt;&gt;"")</formula>
    </cfRule>
  </conditionalFormatting>
  <conditionalFormatting sqref="B267:E267">
    <cfRule type="expression" dxfId="151" priority="999" stopIfTrue="1">
      <formula>AND($A267&lt;&gt;"COMPOSICAO",$A267&lt;&gt;"INSUMO",$A267&lt;&gt;"")</formula>
    </cfRule>
    <cfRule type="expression" dxfId="150" priority="1000" stopIfTrue="1">
      <formula>AND(OR($A267="COMPOSICAO",$A267="INSUMO",$A267&lt;&gt;""),$A267&lt;&gt;"")</formula>
    </cfRule>
  </conditionalFormatting>
  <conditionalFormatting sqref="A267">
    <cfRule type="expression" dxfId="149" priority="997" stopIfTrue="1">
      <formula>AND($A267&lt;&gt;"COMPOSICAO",$A267&lt;&gt;"INSUMO",$A267&lt;&gt;"")</formula>
    </cfRule>
    <cfRule type="expression" dxfId="148" priority="998" stopIfTrue="1">
      <formula>AND(OR($A267="COMPOSICAO",$A267="INSUMO",$A267&lt;&gt;""),$A267&lt;&gt;"")</formula>
    </cfRule>
  </conditionalFormatting>
  <conditionalFormatting sqref="F375:G375">
    <cfRule type="expression" dxfId="147" priority="923" stopIfTrue="1">
      <formula>AND($A375&lt;&gt;"COMPOSICAO",$A375&lt;&gt;"INSUMO",$A375&lt;&gt;"")</formula>
    </cfRule>
    <cfRule type="expression" dxfId="146" priority="924" stopIfTrue="1">
      <formula>AND(OR($A375="COMPOSICAO",$A375="INSUMO",$A375&lt;&gt;""),$A375&lt;&gt;"")</formula>
    </cfRule>
  </conditionalFormatting>
  <conditionalFormatting sqref="B375:E375">
    <cfRule type="expression" dxfId="145" priority="921" stopIfTrue="1">
      <formula>AND($A375&lt;&gt;"COMPOSICAO",$A375&lt;&gt;"INSUMO",$A375&lt;&gt;"")</formula>
    </cfRule>
    <cfRule type="expression" dxfId="144" priority="922" stopIfTrue="1">
      <formula>AND(OR($A375="COMPOSICAO",$A375="INSUMO",$A375&lt;&gt;""),$A375&lt;&gt;"")</formula>
    </cfRule>
  </conditionalFormatting>
  <conditionalFormatting sqref="A375">
    <cfRule type="expression" dxfId="143" priority="919" stopIfTrue="1">
      <formula>AND($A375&lt;&gt;"COMPOSICAO",$A375&lt;&gt;"INSUMO",$A375&lt;&gt;"")</formula>
    </cfRule>
    <cfRule type="expression" dxfId="142" priority="920" stopIfTrue="1">
      <formula>AND(OR($A375="COMPOSICAO",$A375="INSUMO",$A375&lt;&gt;""),$A375&lt;&gt;"")</formula>
    </cfRule>
  </conditionalFormatting>
  <conditionalFormatting sqref="F386:G386">
    <cfRule type="expression" dxfId="141" priority="911" stopIfTrue="1">
      <formula>AND($A386&lt;&gt;"COMPOSICAO",$A386&lt;&gt;"INSUMO",$A386&lt;&gt;"")</formula>
    </cfRule>
    <cfRule type="expression" dxfId="140" priority="912" stopIfTrue="1">
      <formula>AND(OR($A386="COMPOSICAO",$A386="INSUMO",$A386&lt;&gt;""),$A386&lt;&gt;"")</formula>
    </cfRule>
  </conditionalFormatting>
  <conditionalFormatting sqref="B386:C386 E386">
    <cfRule type="expression" dxfId="139" priority="909" stopIfTrue="1">
      <formula>AND($A386&lt;&gt;"COMPOSICAO",$A386&lt;&gt;"INSUMO",$A386&lt;&gt;"")</formula>
    </cfRule>
    <cfRule type="expression" dxfId="138" priority="910" stopIfTrue="1">
      <formula>AND(OR($A386="COMPOSICAO",$A386="INSUMO",$A386&lt;&gt;""),$A386&lt;&gt;"")</formula>
    </cfRule>
  </conditionalFormatting>
  <conditionalFormatting sqref="A386">
    <cfRule type="expression" dxfId="137" priority="907" stopIfTrue="1">
      <formula>AND($A386&lt;&gt;"COMPOSICAO",$A386&lt;&gt;"INSUMO",$A386&lt;&gt;"")</formula>
    </cfRule>
    <cfRule type="expression" dxfId="136" priority="908" stopIfTrue="1">
      <formula>AND(OR($A386="COMPOSICAO",$A386="INSUMO",$A386&lt;&gt;""),$A386&lt;&gt;"")</formula>
    </cfRule>
  </conditionalFormatting>
  <conditionalFormatting sqref="F439:G439">
    <cfRule type="expression" dxfId="135" priority="869" stopIfTrue="1">
      <formula>AND($A439&lt;&gt;"COMPOSICAO",$A439&lt;&gt;"INSUMO",$A439&lt;&gt;"")</formula>
    </cfRule>
    <cfRule type="expression" dxfId="134" priority="870" stopIfTrue="1">
      <formula>AND(OR($A439="COMPOSICAO",$A439="INSUMO",$A439&lt;&gt;""),$A439&lt;&gt;"")</formula>
    </cfRule>
  </conditionalFormatting>
  <conditionalFormatting sqref="B439:E439">
    <cfRule type="expression" dxfId="133" priority="867" stopIfTrue="1">
      <formula>AND($A439&lt;&gt;"COMPOSICAO",$A439&lt;&gt;"INSUMO",$A439&lt;&gt;"")</formula>
    </cfRule>
    <cfRule type="expression" dxfId="132" priority="868" stopIfTrue="1">
      <formula>AND(OR($A439="COMPOSICAO",$A439="INSUMO",$A439&lt;&gt;""),$A439&lt;&gt;"")</formula>
    </cfRule>
  </conditionalFormatting>
  <conditionalFormatting sqref="A439">
    <cfRule type="expression" dxfId="131" priority="865" stopIfTrue="1">
      <formula>AND($A439&lt;&gt;"COMPOSICAO",$A439&lt;&gt;"INSUMO",$A439&lt;&gt;"")</formula>
    </cfRule>
    <cfRule type="expression" dxfId="130" priority="866" stopIfTrue="1">
      <formula>AND(OR($A439="COMPOSICAO",$A439="INSUMO",$A439&lt;&gt;""),$A439&lt;&gt;"")</formula>
    </cfRule>
  </conditionalFormatting>
  <conditionalFormatting sqref="F503:G503">
    <cfRule type="expression" dxfId="129" priority="815" stopIfTrue="1">
      <formula>AND($A503&lt;&gt;"COMPOSICAO",$A503&lt;&gt;"INSUMO",$A503&lt;&gt;"")</formula>
    </cfRule>
    <cfRule type="expression" dxfId="128" priority="816" stopIfTrue="1">
      <formula>AND(OR($A503="COMPOSICAO",$A503="INSUMO",$A503&lt;&gt;""),$A503&lt;&gt;"")</formula>
    </cfRule>
  </conditionalFormatting>
  <conditionalFormatting sqref="B503:E503">
    <cfRule type="expression" dxfId="127" priority="813" stopIfTrue="1">
      <formula>AND($A503&lt;&gt;"COMPOSICAO",$A503&lt;&gt;"INSUMO",$A503&lt;&gt;"")</formula>
    </cfRule>
    <cfRule type="expression" dxfId="126" priority="814" stopIfTrue="1">
      <formula>AND(OR($A503="COMPOSICAO",$A503="INSUMO",$A503&lt;&gt;""),$A503&lt;&gt;"")</formula>
    </cfRule>
  </conditionalFormatting>
  <conditionalFormatting sqref="A503">
    <cfRule type="expression" dxfId="125" priority="811" stopIfTrue="1">
      <formula>AND($A503&lt;&gt;"COMPOSICAO",$A503&lt;&gt;"INSUMO",$A503&lt;&gt;"")</formula>
    </cfRule>
    <cfRule type="expression" dxfId="124" priority="812" stopIfTrue="1">
      <formula>AND(OR($A503="COMPOSICAO",$A503="INSUMO",$A503&lt;&gt;""),$A503&lt;&gt;"")</formula>
    </cfRule>
  </conditionalFormatting>
  <conditionalFormatting sqref="F538:G538">
    <cfRule type="expression" dxfId="123" priority="785" stopIfTrue="1">
      <formula>AND($A538&lt;&gt;"COMPOSICAO",$A538&lt;&gt;"INSUMO",$A538&lt;&gt;"")</formula>
    </cfRule>
    <cfRule type="expression" dxfId="122" priority="786" stopIfTrue="1">
      <formula>AND(OR($A538="COMPOSICAO",$A538="INSUMO",$A538&lt;&gt;""),$A538&lt;&gt;"")</formula>
    </cfRule>
  </conditionalFormatting>
  <conditionalFormatting sqref="B538:E538">
    <cfRule type="expression" dxfId="121" priority="783" stopIfTrue="1">
      <formula>AND($A538&lt;&gt;"COMPOSICAO",$A538&lt;&gt;"INSUMO",$A538&lt;&gt;"")</formula>
    </cfRule>
    <cfRule type="expression" dxfId="120" priority="784" stopIfTrue="1">
      <formula>AND(OR($A538="COMPOSICAO",$A538="INSUMO",$A538&lt;&gt;""),$A538&lt;&gt;"")</formula>
    </cfRule>
  </conditionalFormatting>
  <conditionalFormatting sqref="A538">
    <cfRule type="expression" dxfId="119" priority="781" stopIfTrue="1">
      <formula>AND($A538&lt;&gt;"COMPOSICAO",$A538&lt;&gt;"INSUMO",$A538&lt;&gt;"")</formula>
    </cfRule>
    <cfRule type="expression" dxfId="118" priority="782" stopIfTrue="1">
      <formula>AND(OR($A538="COMPOSICAO",$A538="INSUMO",$A538&lt;&gt;""),$A538&lt;&gt;"")</formula>
    </cfRule>
  </conditionalFormatting>
  <conditionalFormatting sqref="A586">
    <cfRule type="expression" dxfId="117" priority="751" stopIfTrue="1">
      <formula>AND($A586&lt;&gt;"COMPOSICAO",$A586&lt;&gt;"INSUMO",$A586&lt;&gt;"")</formula>
    </cfRule>
    <cfRule type="expression" dxfId="116" priority="752" stopIfTrue="1">
      <formula>AND(OR($A586="COMPOSICAO",$A586="INSUMO",$A586&lt;&gt;""),$A586&lt;&gt;"")</formula>
    </cfRule>
  </conditionalFormatting>
  <conditionalFormatting sqref="F586:G586">
    <cfRule type="expression" dxfId="115" priority="755" stopIfTrue="1">
      <formula>AND($A586&lt;&gt;"COMPOSICAO",$A586&lt;&gt;"INSUMO",$A586&lt;&gt;"")</formula>
    </cfRule>
    <cfRule type="expression" dxfId="114" priority="756" stopIfTrue="1">
      <formula>AND(OR($A586="COMPOSICAO",$A586="INSUMO",$A586&lt;&gt;""),$A586&lt;&gt;"")</formula>
    </cfRule>
  </conditionalFormatting>
  <conditionalFormatting sqref="B586:E586">
    <cfRule type="expression" dxfId="113" priority="753" stopIfTrue="1">
      <formula>AND($A586&lt;&gt;"COMPOSICAO",$A586&lt;&gt;"INSUMO",$A586&lt;&gt;"")</formula>
    </cfRule>
    <cfRule type="expression" dxfId="112" priority="754" stopIfTrue="1">
      <formula>AND(OR($A586="COMPOSICAO",$A586="INSUMO",$A586&lt;&gt;""),$A586&lt;&gt;"")</formula>
    </cfRule>
  </conditionalFormatting>
  <conditionalFormatting sqref="D386">
    <cfRule type="expression" dxfId="111" priority="575" stopIfTrue="1">
      <formula>AND($A386&lt;&gt;"COMPOSICAO",$A386&lt;&gt;"INSUMO",$A386&lt;&gt;"")</formula>
    </cfRule>
    <cfRule type="expression" dxfId="110" priority="576" stopIfTrue="1">
      <formula>AND(OR($A386="COMPOSICAO",$A386="INSUMO",$A386&lt;&gt;""),$A386&lt;&gt;"")</formula>
    </cfRule>
  </conditionalFormatting>
  <conditionalFormatting sqref="A33:G33 A32:F32">
    <cfRule type="expression" dxfId="109" priority="123" stopIfTrue="1">
      <formula>AND($A32&lt;&gt;"COMPOSICAO",$A32&lt;&gt;"INSUMO",$A32&lt;&gt;"")</formula>
    </cfRule>
    <cfRule type="expression" dxfId="108" priority="124" stopIfTrue="1">
      <formula>AND(OR($A32="COMPOSICAO",$A32="INSUMO",$A32&lt;&gt;""),$A32&lt;&gt;"")</formula>
    </cfRule>
  </conditionalFormatting>
  <conditionalFormatting sqref="A41:G41">
    <cfRule type="expression" dxfId="107" priority="121" stopIfTrue="1">
      <formula>AND($A41&lt;&gt;"COMPOSICAO",$A41&lt;&gt;"INSUMO",$A41&lt;&gt;"")</formula>
    </cfRule>
    <cfRule type="expression" dxfId="106" priority="122" stopIfTrue="1">
      <formula>AND(OR($A41="COMPOSICAO",$A41="INSUMO",$A41&lt;&gt;""),$A41&lt;&gt;"")</formula>
    </cfRule>
  </conditionalFormatting>
  <conditionalFormatting sqref="A49:G49">
    <cfRule type="expression" dxfId="105" priority="119" stopIfTrue="1">
      <formula>AND($A49&lt;&gt;"COMPOSICAO",$A49&lt;&gt;"INSUMO",$A49&lt;&gt;"")</formula>
    </cfRule>
    <cfRule type="expression" dxfId="104" priority="120" stopIfTrue="1">
      <formula>AND(OR($A49="COMPOSICAO",$A49="INSUMO",$A49&lt;&gt;""),$A49&lt;&gt;"")</formula>
    </cfRule>
  </conditionalFormatting>
  <conditionalFormatting sqref="A57:G57">
    <cfRule type="expression" dxfId="103" priority="117" stopIfTrue="1">
      <formula>AND($A57&lt;&gt;"COMPOSICAO",$A57&lt;&gt;"INSUMO",$A57&lt;&gt;"")</formula>
    </cfRule>
    <cfRule type="expression" dxfId="102" priority="118" stopIfTrue="1">
      <formula>AND(OR($A57="COMPOSICAO",$A57="INSUMO",$A57&lt;&gt;""),$A57&lt;&gt;"")</formula>
    </cfRule>
  </conditionalFormatting>
  <conditionalFormatting sqref="A65:G65">
    <cfRule type="expression" dxfId="101" priority="115" stopIfTrue="1">
      <formula>AND($A65&lt;&gt;"COMPOSICAO",$A65&lt;&gt;"INSUMO",$A65&lt;&gt;"")</formula>
    </cfRule>
    <cfRule type="expression" dxfId="100" priority="116" stopIfTrue="1">
      <formula>AND(OR($A65="COMPOSICAO",$A65="INSUMO",$A65&lt;&gt;""),$A65&lt;&gt;"")</formula>
    </cfRule>
  </conditionalFormatting>
  <conditionalFormatting sqref="A73:G73">
    <cfRule type="expression" dxfId="99" priority="113" stopIfTrue="1">
      <formula>AND($A73&lt;&gt;"COMPOSICAO",$A73&lt;&gt;"INSUMO",$A73&lt;&gt;"")</formula>
    </cfRule>
    <cfRule type="expression" dxfId="98" priority="114" stopIfTrue="1">
      <formula>AND(OR($A73="COMPOSICAO",$A73="INSUMO",$A73&lt;&gt;""),$A73&lt;&gt;"")</formula>
    </cfRule>
  </conditionalFormatting>
  <conditionalFormatting sqref="A83:G83">
    <cfRule type="expression" dxfId="97" priority="111" stopIfTrue="1">
      <formula>AND($A83&lt;&gt;"COMPOSICAO",$A83&lt;&gt;"INSUMO",$A83&lt;&gt;"")</formula>
    </cfRule>
    <cfRule type="expression" dxfId="96" priority="112" stopIfTrue="1">
      <formula>AND(OR($A83="COMPOSICAO",$A83="INSUMO",$A83&lt;&gt;""),$A83&lt;&gt;"")</formula>
    </cfRule>
  </conditionalFormatting>
  <conditionalFormatting sqref="A94:G94">
    <cfRule type="expression" dxfId="95" priority="109" stopIfTrue="1">
      <formula>AND($A94&lt;&gt;"COMPOSICAO",$A94&lt;&gt;"INSUMO",$A94&lt;&gt;"")</formula>
    </cfRule>
    <cfRule type="expression" dxfId="94" priority="110" stopIfTrue="1">
      <formula>AND(OR($A94="COMPOSICAO",$A94="INSUMO",$A94&lt;&gt;""),$A94&lt;&gt;"")</formula>
    </cfRule>
  </conditionalFormatting>
  <conditionalFormatting sqref="A105:G105">
    <cfRule type="expression" dxfId="93" priority="107" stopIfTrue="1">
      <formula>AND($A105&lt;&gt;"COMPOSICAO",$A105&lt;&gt;"INSUMO",$A105&lt;&gt;"")</formula>
    </cfRule>
    <cfRule type="expression" dxfId="92" priority="108" stopIfTrue="1">
      <formula>AND(OR($A105="COMPOSICAO",$A105="INSUMO",$A105&lt;&gt;""),$A105&lt;&gt;"")</formula>
    </cfRule>
  </conditionalFormatting>
  <conditionalFormatting sqref="A116:G116">
    <cfRule type="expression" dxfId="91" priority="105" stopIfTrue="1">
      <formula>AND($A116&lt;&gt;"COMPOSICAO",$A116&lt;&gt;"INSUMO",$A116&lt;&gt;"")</formula>
    </cfRule>
    <cfRule type="expression" dxfId="90" priority="106" stopIfTrue="1">
      <formula>AND(OR($A116="COMPOSICAO",$A116="INSUMO",$A116&lt;&gt;""),$A116&lt;&gt;"")</formula>
    </cfRule>
  </conditionalFormatting>
  <conditionalFormatting sqref="A130:G130">
    <cfRule type="expression" dxfId="89" priority="103" stopIfTrue="1">
      <formula>AND($A130&lt;&gt;"COMPOSICAO",$A130&lt;&gt;"INSUMO",$A130&lt;&gt;"")</formula>
    </cfRule>
    <cfRule type="expression" dxfId="88" priority="104" stopIfTrue="1">
      <formula>AND(OR($A130="COMPOSICAO",$A130="INSUMO",$A130&lt;&gt;""),$A130&lt;&gt;"")</formula>
    </cfRule>
  </conditionalFormatting>
  <conditionalFormatting sqref="A140:G140">
    <cfRule type="expression" dxfId="87" priority="101" stopIfTrue="1">
      <formula>AND($A140&lt;&gt;"COMPOSICAO",$A140&lt;&gt;"INSUMO",$A140&lt;&gt;"")</formula>
    </cfRule>
    <cfRule type="expression" dxfId="86" priority="102" stopIfTrue="1">
      <formula>AND(OR($A140="COMPOSICAO",$A140="INSUMO",$A140&lt;&gt;""),$A140&lt;&gt;"")</formula>
    </cfRule>
  </conditionalFormatting>
  <conditionalFormatting sqref="A150:G150">
    <cfRule type="expression" dxfId="85" priority="99" stopIfTrue="1">
      <formula>AND($A150&lt;&gt;"COMPOSICAO",$A150&lt;&gt;"INSUMO",$A150&lt;&gt;"")</formula>
    </cfRule>
    <cfRule type="expression" dxfId="84" priority="100" stopIfTrue="1">
      <formula>AND(OR($A150="COMPOSICAO",$A150="INSUMO",$A150&lt;&gt;""),$A150&lt;&gt;"")</formula>
    </cfRule>
  </conditionalFormatting>
  <conditionalFormatting sqref="A159:G159">
    <cfRule type="expression" dxfId="83" priority="97" stopIfTrue="1">
      <formula>AND($A159&lt;&gt;"COMPOSICAO",$A159&lt;&gt;"INSUMO",$A159&lt;&gt;"")</formula>
    </cfRule>
    <cfRule type="expression" dxfId="82" priority="98" stopIfTrue="1">
      <formula>AND(OR($A159="COMPOSICAO",$A159="INSUMO",$A159&lt;&gt;""),$A159&lt;&gt;"")</formula>
    </cfRule>
  </conditionalFormatting>
  <conditionalFormatting sqref="A168:G168">
    <cfRule type="expression" dxfId="81" priority="95" stopIfTrue="1">
      <formula>AND($A168&lt;&gt;"COMPOSICAO",$A168&lt;&gt;"INSUMO",$A168&lt;&gt;"")</formula>
    </cfRule>
    <cfRule type="expression" dxfId="80" priority="96" stopIfTrue="1">
      <formula>AND(OR($A168="COMPOSICAO",$A168="INSUMO",$A168&lt;&gt;""),$A168&lt;&gt;"")</formula>
    </cfRule>
  </conditionalFormatting>
  <conditionalFormatting sqref="A177:G177">
    <cfRule type="expression" dxfId="79" priority="93" stopIfTrue="1">
      <formula>AND($A177&lt;&gt;"COMPOSICAO",$A177&lt;&gt;"INSUMO",$A177&lt;&gt;"")</formula>
    </cfRule>
    <cfRule type="expression" dxfId="78" priority="94" stopIfTrue="1">
      <formula>AND(OR($A177="COMPOSICAO",$A177="INSUMO",$A177&lt;&gt;""),$A177&lt;&gt;"")</formula>
    </cfRule>
  </conditionalFormatting>
  <conditionalFormatting sqref="A187:G187">
    <cfRule type="expression" dxfId="77" priority="91" stopIfTrue="1">
      <formula>AND($A187&lt;&gt;"COMPOSICAO",$A187&lt;&gt;"INSUMO",$A187&lt;&gt;"")</formula>
    </cfRule>
    <cfRule type="expression" dxfId="76" priority="92" stopIfTrue="1">
      <formula>AND(OR($A187="COMPOSICAO",$A187="INSUMO",$A187&lt;&gt;""),$A187&lt;&gt;"")</formula>
    </cfRule>
  </conditionalFormatting>
  <conditionalFormatting sqref="A200:G200">
    <cfRule type="expression" dxfId="75" priority="89" stopIfTrue="1">
      <formula>AND($A200&lt;&gt;"COMPOSICAO",$A200&lt;&gt;"INSUMO",$A200&lt;&gt;"")</formula>
    </cfRule>
    <cfRule type="expression" dxfId="74" priority="90" stopIfTrue="1">
      <formula>AND(OR($A200="COMPOSICAO",$A200="INSUMO",$A200&lt;&gt;""),$A200&lt;&gt;"")</formula>
    </cfRule>
  </conditionalFormatting>
  <conditionalFormatting sqref="A212:G212">
    <cfRule type="expression" dxfId="73" priority="87" stopIfTrue="1">
      <formula>AND($A212&lt;&gt;"COMPOSICAO",$A212&lt;&gt;"INSUMO",$A212&lt;&gt;"")</formula>
    </cfRule>
    <cfRule type="expression" dxfId="72" priority="88" stopIfTrue="1">
      <formula>AND(OR($A212="COMPOSICAO",$A212="INSUMO",$A212&lt;&gt;""),$A212&lt;&gt;"")</formula>
    </cfRule>
  </conditionalFormatting>
  <conditionalFormatting sqref="A224:G224">
    <cfRule type="expression" dxfId="71" priority="85" stopIfTrue="1">
      <formula>AND($A224&lt;&gt;"COMPOSICAO",$A224&lt;&gt;"INSUMO",$A224&lt;&gt;"")</formula>
    </cfRule>
    <cfRule type="expression" dxfId="70" priority="86" stopIfTrue="1">
      <formula>AND(OR($A224="COMPOSICAO",$A224="INSUMO",$A224&lt;&gt;""),$A224&lt;&gt;"")</formula>
    </cfRule>
  </conditionalFormatting>
  <conditionalFormatting sqref="A238:G238">
    <cfRule type="expression" dxfId="69" priority="83" stopIfTrue="1">
      <formula>AND($A238&lt;&gt;"COMPOSICAO",$A238&lt;&gt;"INSUMO",$A238&lt;&gt;"")</formula>
    </cfRule>
    <cfRule type="expression" dxfId="68" priority="84" stopIfTrue="1">
      <formula>AND(OR($A238="COMPOSICAO",$A238="INSUMO",$A238&lt;&gt;""),$A238&lt;&gt;"")</formula>
    </cfRule>
  </conditionalFormatting>
  <conditionalFormatting sqref="A264:G264">
    <cfRule type="expression" dxfId="67" priority="81" stopIfTrue="1">
      <formula>AND($A264&lt;&gt;"COMPOSICAO",$A264&lt;&gt;"INSUMO",$A264&lt;&gt;"")</formula>
    </cfRule>
    <cfRule type="expression" dxfId="66" priority="82" stopIfTrue="1">
      <formula>AND(OR($A264="COMPOSICAO",$A264="INSUMO",$A264&lt;&gt;""),$A264&lt;&gt;"")</formula>
    </cfRule>
  </conditionalFormatting>
  <conditionalFormatting sqref="A361:G361">
    <cfRule type="expression" dxfId="65" priority="63" stopIfTrue="1">
      <formula>AND($A361&lt;&gt;"COMPOSICAO",$A361&lt;&gt;"INSUMO",$A361&lt;&gt;"")</formula>
    </cfRule>
    <cfRule type="expression" dxfId="64" priority="64" stopIfTrue="1">
      <formula>AND(OR($A361="COMPOSICAO",$A361="INSUMO",$A361&lt;&gt;""),$A361&lt;&gt;"")</formula>
    </cfRule>
  </conditionalFormatting>
  <conditionalFormatting sqref="A273:G273">
    <cfRule type="expression" dxfId="63" priority="79" stopIfTrue="1">
      <formula>AND($A273&lt;&gt;"COMPOSICAO",$A273&lt;&gt;"INSUMO",$A273&lt;&gt;"")</formula>
    </cfRule>
    <cfRule type="expression" dxfId="62" priority="80" stopIfTrue="1">
      <formula>AND(OR($A273="COMPOSICAO",$A273="INSUMO",$A273&lt;&gt;""),$A273&lt;&gt;"")</formula>
    </cfRule>
  </conditionalFormatting>
  <conditionalFormatting sqref="A290:G290">
    <cfRule type="expression" dxfId="61" priority="77" stopIfTrue="1">
      <formula>AND($A290&lt;&gt;"COMPOSICAO",$A290&lt;&gt;"INSUMO",$A290&lt;&gt;"")</formula>
    </cfRule>
    <cfRule type="expression" dxfId="60" priority="78" stopIfTrue="1">
      <formula>AND(OR($A290="COMPOSICAO",$A290="INSUMO",$A290&lt;&gt;""),$A290&lt;&gt;"")</formula>
    </cfRule>
  </conditionalFormatting>
  <conditionalFormatting sqref="A301:G301">
    <cfRule type="expression" dxfId="59" priority="75" stopIfTrue="1">
      <formula>AND($A301&lt;&gt;"COMPOSICAO",$A301&lt;&gt;"INSUMO",$A301&lt;&gt;"")</formula>
    </cfRule>
    <cfRule type="expression" dxfId="58" priority="76" stopIfTrue="1">
      <formula>AND(OR($A301="COMPOSICAO",$A301="INSUMO",$A301&lt;&gt;""),$A301&lt;&gt;"")</formula>
    </cfRule>
  </conditionalFormatting>
  <conditionalFormatting sqref="A310:G310">
    <cfRule type="expression" dxfId="57" priority="73" stopIfTrue="1">
      <formula>AND($A310&lt;&gt;"COMPOSICAO",$A310&lt;&gt;"INSUMO",$A310&lt;&gt;"")</formula>
    </cfRule>
    <cfRule type="expression" dxfId="56" priority="74" stopIfTrue="1">
      <formula>AND(OR($A310="COMPOSICAO",$A310="INSUMO",$A310&lt;&gt;""),$A310&lt;&gt;"")</formula>
    </cfRule>
  </conditionalFormatting>
  <conditionalFormatting sqref="A321:G321">
    <cfRule type="expression" dxfId="55" priority="71" stopIfTrue="1">
      <formula>AND($A321&lt;&gt;"COMPOSICAO",$A321&lt;&gt;"INSUMO",$A321&lt;&gt;"")</formula>
    </cfRule>
    <cfRule type="expression" dxfId="54" priority="72" stopIfTrue="1">
      <formula>AND(OR($A321="COMPOSICAO",$A321="INSUMO",$A321&lt;&gt;""),$A321&lt;&gt;"")</formula>
    </cfRule>
  </conditionalFormatting>
  <conditionalFormatting sqref="A329:G329">
    <cfRule type="expression" dxfId="53" priority="69" stopIfTrue="1">
      <formula>AND($A329&lt;&gt;"COMPOSICAO",$A329&lt;&gt;"INSUMO",$A329&lt;&gt;"")</formula>
    </cfRule>
    <cfRule type="expression" dxfId="52" priority="70" stopIfTrue="1">
      <formula>AND(OR($A329="COMPOSICAO",$A329="INSUMO",$A329&lt;&gt;""),$A329&lt;&gt;"")</formula>
    </cfRule>
  </conditionalFormatting>
  <conditionalFormatting sqref="A339:G339">
    <cfRule type="expression" dxfId="51" priority="67" stopIfTrue="1">
      <formula>AND($A339&lt;&gt;"COMPOSICAO",$A339&lt;&gt;"INSUMO",$A339&lt;&gt;"")</formula>
    </cfRule>
    <cfRule type="expression" dxfId="50" priority="68" stopIfTrue="1">
      <formula>AND(OR($A339="COMPOSICAO",$A339="INSUMO",$A339&lt;&gt;""),$A339&lt;&gt;"")</formula>
    </cfRule>
  </conditionalFormatting>
  <conditionalFormatting sqref="A350:G350">
    <cfRule type="expression" dxfId="49" priority="65" stopIfTrue="1">
      <formula>AND($A350&lt;&gt;"COMPOSICAO",$A350&lt;&gt;"INSUMO",$A350&lt;&gt;"")</formula>
    </cfRule>
    <cfRule type="expression" dxfId="48" priority="66" stopIfTrue="1">
      <formula>AND(OR($A350="COMPOSICAO",$A350="INSUMO",$A350&lt;&gt;""),$A350&lt;&gt;"")</formula>
    </cfRule>
  </conditionalFormatting>
  <conditionalFormatting sqref="A511:G511">
    <cfRule type="expression" dxfId="47" priority="35" stopIfTrue="1">
      <formula>AND($A511&lt;&gt;"COMPOSICAO",$A511&lt;&gt;"INSUMO",$A511&lt;&gt;"")</formula>
    </cfRule>
    <cfRule type="expression" dxfId="46" priority="36" stopIfTrue="1">
      <formula>AND(OR($A511="COMPOSICAO",$A511="INSUMO",$A511&lt;&gt;""),$A511&lt;&gt;"")</formula>
    </cfRule>
  </conditionalFormatting>
  <conditionalFormatting sqref="A372:G372">
    <cfRule type="expression" dxfId="45" priority="61" stopIfTrue="1">
      <formula>AND($A372&lt;&gt;"COMPOSICAO",$A372&lt;&gt;"INSUMO",$A372&lt;&gt;"")</formula>
    </cfRule>
    <cfRule type="expression" dxfId="44" priority="62" stopIfTrue="1">
      <formula>AND(OR($A372="COMPOSICAO",$A372="INSUMO",$A372&lt;&gt;""),$A372&lt;&gt;"")</formula>
    </cfRule>
  </conditionalFormatting>
  <conditionalFormatting sqref="A383:G383">
    <cfRule type="expression" dxfId="43" priority="59" stopIfTrue="1">
      <formula>AND($A383&lt;&gt;"COMPOSICAO",$A383&lt;&gt;"INSUMO",$A383&lt;&gt;"")</formula>
    </cfRule>
    <cfRule type="expression" dxfId="42" priority="60" stopIfTrue="1">
      <formula>AND(OR($A383="COMPOSICAO",$A383="INSUMO",$A383&lt;&gt;""),$A383&lt;&gt;"")</formula>
    </cfRule>
  </conditionalFormatting>
  <conditionalFormatting sqref="A394:G394">
    <cfRule type="expression" dxfId="41" priority="57" stopIfTrue="1">
      <formula>AND($A394&lt;&gt;"COMPOSICAO",$A394&lt;&gt;"INSUMO",$A394&lt;&gt;"")</formula>
    </cfRule>
    <cfRule type="expression" dxfId="40" priority="58" stopIfTrue="1">
      <formula>AND(OR($A394="COMPOSICAO",$A394="INSUMO",$A394&lt;&gt;""),$A394&lt;&gt;"")</formula>
    </cfRule>
  </conditionalFormatting>
  <conditionalFormatting sqref="A405:G405">
    <cfRule type="expression" dxfId="39" priority="55" stopIfTrue="1">
      <formula>AND($A405&lt;&gt;"COMPOSICAO",$A405&lt;&gt;"INSUMO",$A405&lt;&gt;"")</formula>
    </cfRule>
    <cfRule type="expression" dxfId="38" priority="56" stopIfTrue="1">
      <formula>AND(OR($A405="COMPOSICAO",$A405="INSUMO",$A405&lt;&gt;""),$A405&lt;&gt;"")</formula>
    </cfRule>
  </conditionalFormatting>
  <conditionalFormatting sqref="A416:G416">
    <cfRule type="expression" dxfId="37" priority="53" stopIfTrue="1">
      <formula>AND($A416&lt;&gt;"COMPOSICAO",$A416&lt;&gt;"INSUMO",$A416&lt;&gt;"")</formula>
    </cfRule>
    <cfRule type="expression" dxfId="36" priority="54" stopIfTrue="1">
      <formula>AND(OR($A416="COMPOSICAO",$A416="INSUMO",$A416&lt;&gt;""),$A416&lt;&gt;"")</formula>
    </cfRule>
  </conditionalFormatting>
  <conditionalFormatting sqref="A427:G427">
    <cfRule type="expression" dxfId="35" priority="51" stopIfTrue="1">
      <formula>AND($A427&lt;&gt;"COMPOSICAO",$A427&lt;&gt;"INSUMO",$A427&lt;&gt;"")</formula>
    </cfRule>
    <cfRule type="expression" dxfId="34" priority="52" stopIfTrue="1">
      <formula>AND(OR($A427="COMPOSICAO",$A427="INSUMO",$A427&lt;&gt;""),$A427&lt;&gt;"")</formula>
    </cfRule>
  </conditionalFormatting>
  <conditionalFormatting sqref="A436:G436">
    <cfRule type="expression" dxfId="33" priority="49" stopIfTrue="1">
      <formula>AND($A436&lt;&gt;"COMPOSICAO",$A436&lt;&gt;"INSUMO",$A436&lt;&gt;"")</formula>
    </cfRule>
    <cfRule type="expression" dxfId="32" priority="50" stopIfTrue="1">
      <formula>AND(OR($A436="COMPOSICAO",$A436="INSUMO",$A436&lt;&gt;""),$A436&lt;&gt;"")</formula>
    </cfRule>
  </conditionalFormatting>
  <conditionalFormatting sqref="A445:G445">
    <cfRule type="expression" dxfId="31" priority="47" stopIfTrue="1">
      <formula>AND($A445&lt;&gt;"COMPOSICAO",$A445&lt;&gt;"INSUMO",$A445&lt;&gt;"")</formula>
    </cfRule>
    <cfRule type="expression" dxfId="30" priority="48" stopIfTrue="1">
      <formula>AND(OR($A445="COMPOSICAO",$A445="INSUMO",$A445&lt;&gt;""),$A445&lt;&gt;"")</formula>
    </cfRule>
  </conditionalFormatting>
  <conditionalFormatting sqref="A456:G456">
    <cfRule type="expression" dxfId="29" priority="45" stopIfTrue="1">
      <formula>AND($A456&lt;&gt;"COMPOSICAO",$A456&lt;&gt;"INSUMO",$A456&lt;&gt;"")</formula>
    </cfRule>
    <cfRule type="expression" dxfId="28" priority="46" stopIfTrue="1">
      <formula>AND(OR($A456="COMPOSICAO",$A456="INSUMO",$A456&lt;&gt;""),$A456&lt;&gt;"")</formula>
    </cfRule>
  </conditionalFormatting>
  <conditionalFormatting sqref="A467:G467">
    <cfRule type="expression" dxfId="27" priority="43" stopIfTrue="1">
      <formula>AND($A467&lt;&gt;"COMPOSICAO",$A467&lt;&gt;"INSUMO",$A467&lt;&gt;"")</formula>
    </cfRule>
    <cfRule type="expression" dxfId="26" priority="44" stopIfTrue="1">
      <formula>AND(OR($A467="COMPOSICAO",$A467="INSUMO",$A467&lt;&gt;""),$A467&lt;&gt;"")</formula>
    </cfRule>
  </conditionalFormatting>
  <conditionalFormatting sqref="A478:G478">
    <cfRule type="expression" dxfId="25" priority="41" stopIfTrue="1">
      <formula>AND($A478&lt;&gt;"COMPOSICAO",$A478&lt;&gt;"INSUMO",$A478&lt;&gt;"")</formula>
    </cfRule>
    <cfRule type="expression" dxfId="24" priority="42" stopIfTrue="1">
      <formula>AND(OR($A478="COMPOSICAO",$A478="INSUMO",$A478&lt;&gt;""),$A478&lt;&gt;"")</formula>
    </cfRule>
  </conditionalFormatting>
  <conditionalFormatting sqref="A489:G489">
    <cfRule type="expression" dxfId="23" priority="39" stopIfTrue="1">
      <formula>AND($A489&lt;&gt;"COMPOSICAO",$A489&lt;&gt;"INSUMO",$A489&lt;&gt;"")</formula>
    </cfRule>
    <cfRule type="expression" dxfId="22" priority="40" stopIfTrue="1">
      <formula>AND(OR($A489="COMPOSICAO",$A489="INSUMO",$A489&lt;&gt;""),$A489&lt;&gt;"")</formula>
    </cfRule>
  </conditionalFormatting>
  <conditionalFormatting sqref="A500:G500">
    <cfRule type="expression" dxfId="21" priority="37" stopIfTrue="1">
      <formula>AND($A500&lt;&gt;"COMPOSICAO",$A500&lt;&gt;"INSUMO",$A500&lt;&gt;"")</formula>
    </cfRule>
    <cfRule type="expression" dxfId="20" priority="38" stopIfTrue="1">
      <formula>AND(OR($A500="COMPOSICAO",$A500="INSUMO",$A500&lt;&gt;""),$A500&lt;&gt;"")</formula>
    </cfRule>
  </conditionalFormatting>
  <conditionalFormatting sqref="A522:G522">
    <cfRule type="expression" dxfId="19" priority="33" stopIfTrue="1">
      <formula>AND($A522&lt;&gt;"COMPOSICAO",$A522&lt;&gt;"INSUMO",$A522&lt;&gt;"")</formula>
    </cfRule>
    <cfRule type="expression" dxfId="18" priority="34" stopIfTrue="1">
      <formula>AND(OR($A522="COMPOSICAO",$A522="INSUMO",$A522&lt;&gt;""),$A522&lt;&gt;"")</formula>
    </cfRule>
  </conditionalFormatting>
  <conditionalFormatting sqref="A535:G535">
    <cfRule type="expression" dxfId="17" priority="31" stopIfTrue="1">
      <formula>AND($A535&lt;&gt;"COMPOSICAO",$A535&lt;&gt;"INSUMO",$A535&lt;&gt;"")</formula>
    </cfRule>
    <cfRule type="expression" dxfId="16" priority="32" stopIfTrue="1">
      <formula>AND(OR($A535="COMPOSICAO",$A535="INSUMO",$A535&lt;&gt;""),$A535&lt;&gt;"")</formula>
    </cfRule>
  </conditionalFormatting>
  <conditionalFormatting sqref="A545:G545">
    <cfRule type="expression" dxfId="15" priority="29" stopIfTrue="1">
      <formula>AND($A545&lt;&gt;"COMPOSICAO",$A545&lt;&gt;"INSUMO",$A545&lt;&gt;"")</formula>
    </cfRule>
    <cfRule type="expression" dxfId="14" priority="30" stopIfTrue="1">
      <formula>AND(OR($A545="COMPOSICAO",$A545="INSUMO",$A545&lt;&gt;""),$A545&lt;&gt;"")</formula>
    </cfRule>
  </conditionalFormatting>
  <conditionalFormatting sqref="A563:G563">
    <cfRule type="expression" dxfId="13" priority="27" stopIfTrue="1">
      <formula>AND($A563&lt;&gt;"COMPOSICAO",$A563&lt;&gt;"INSUMO",$A563&lt;&gt;"")</formula>
    </cfRule>
    <cfRule type="expression" dxfId="12" priority="28" stopIfTrue="1">
      <formula>AND(OR($A563="COMPOSICAO",$A563="INSUMO",$A563&lt;&gt;""),$A563&lt;&gt;"")</formula>
    </cfRule>
  </conditionalFormatting>
  <conditionalFormatting sqref="A573:G573">
    <cfRule type="expression" dxfId="11" priority="25" stopIfTrue="1">
      <formula>AND($A573&lt;&gt;"COMPOSICAO",$A573&lt;&gt;"INSUMO",$A573&lt;&gt;"")</formula>
    </cfRule>
    <cfRule type="expression" dxfId="10" priority="26" stopIfTrue="1">
      <formula>AND(OR($A573="COMPOSICAO",$A573="INSUMO",$A573&lt;&gt;""),$A573&lt;&gt;"")</formula>
    </cfRule>
  </conditionalFormatting>
  <conditionalFormatting sqref="A583:G583">
    <cfRule type="expression" dxfId="9" priority="23" stopIfTrue="1">
      <formula>AND($A583&lt;&gt;"COMPOSICAO",$A583&lt;&gt;"INSUMO",$A583&lt;&gt;"")</formula>
    </cfRule>
    <cfRule type="expression" dxfId="8" priority="24" stopIfTrue="1">
      <formula>AND(OR($A583="COMPOSICAO",$A583="INSUMO",$A583&lt;&gt;""),$A583&lt;&gt;"")</formula>
    </cfRule>
  </conditionalFormatting>
  <conditionalFormatting sqref="A594:G594">
    <cfRule type="expression" dxfId="7" priority="21" stopIfTrue="1">
      <formula>AND($A594&lt;&gt;"COMPOSICAO",$A594&lt;&gt;"INSUMO",$A594&lt;&gt;"")</formula>
    </cfRule>
    <cfRule type="expression" dxfId="6" priority="22" stopIfTrue="1">
      <formula>AND(OR($A594="COMPOSICAO",$A594="INSUMO",$A594&lt;&gt;""),$A594&lt;&gt;"")</formula>
    </cfRule>
  </conditionalFormatting>
  <conditionalFormatting sqref="A605:G605">
    <cfRule type="expression" dxfId="5" priority="19" stopIfTrue="1">
      <formula>AND($A605&lt;&gt;"COMPOSICAO",$A605&lt;&gt;"INSUMO",$A605&lt;&gt;"")</formula>
    </cfRule>
    <cfRule type="expression" dxfId="4" priority="20" stopIfTrue="1">
      <formula>AND(OR($A605="COMPOSICAO",$A605="INSUMO",$A605&lt;&gt;""),$A605&lt;&gt;"")</formula>
    </cfRule>
  </conditionalFormatting>
  <conditionalFormatting sqref="A614:G614">
    <cfRule type="expression" dxfId="3" priority="17" stopIfTrue="1">
      <formula>AND($A614&lt;&gt;"COMPOSICAO",$A614&lt;&gt;"INSUMO",$A614&lt;&gt;"")</formula>
    </cfRule>
    <cfRule type="expression" dxfId="2" priority="18" stopIfTrue="1">
      <formula>AND(OR($A614="COMPOSICAO",$A614="INSUMO",$A614&lt;&gt;""),$A614&lt;&gt;"")</formula>
    </cfRule>
  </conditionalFormatting>
  <conditionalFormatting sqref="A281:G281">
    <cfRule type="expression" dxfId="1" priority="1" stopIfTrue="1">
      <formula>AND($A281&lt;&gt;"COMPOSICAO",$A281&lt;&gt;"INSUMO",$A281&lt;&gt;"")</formula>
    </cfRule>
    <cfRule type="expression" dxfId="0" priority="2" stopIfTrue="1">
      <formula>AND(OR($A281="COMPOSICAO",$A281="INSUMO",$A281&lt;&gt;""),$A281&lt;&gt;"")</formula>
    </cfRule>
  </conditionalFormatting>
  <printOptions horizontalCentered="1"/>
  <pageMargins left="0.78740157480314965" right="0.19685039370078741" top="1.3779527559055118" bottom="0.78740157480314965" header="0.31496062992125984" footer="0.11811023622047245"/>
  <pageSetup paperSize="9" scale="65" orientation="portrait" r:id="rId1"/>
  <headerFooter>
    <oddHeader>&amp;L&amp;G&amp;RAMAZONCRETO CONSTRUÇÕES EIRELI.
Av. Castelo Branco nº 1837
CNPJ: 07.355.725/0001-41
Inscrição Estadual: 04.214.034-0
Fone: (92) 3308-4980 / 99114-6976
cmenta@hotmail.com</oddHeader>
    <oddFooter>&amp;LCharles Menta
Engenheiro Civil
RNP 040420279-9&amp;R&amp;P/&amp;N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Composição</vt:lpstr>
      <vt:lpstr>Composição!Area_de_impressao</vt:lpstr>
      <vt:lpstr>Composição!Titulos_de_impressao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Rellyson</dc:creator>
  <cp:lastModifiedBy>Charles Menta</cp:lastModifiedBy>
  <cp:lastPrinted>2018-05-25T19:45:19Z</cp:lastPrinted>
  <dcterms:created xsi:type="dcterms:W3CDTF">2018-05-23T03:04:43Z</dcterms:created>
  <dcterms:modified xsi:type="dcterms:W3CDTF">2018-05-28T20:51:45Z</dcterms:modified>
</cp:coreProperties>
</file>